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ita.vrbat\Desktop\Plan 2026 - WEB planiranje\"/>
    </mc:Choice>
  </mc:AlternateContent>
  <xr:revisionPtr revIDLastSave="0" documentId="13_ncr:1_{94460F3D-CEFE-4B9C-AC2F-A2B3113A0473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RAČUN PROHODA I RASHODA" sheetId="11" r:id="rId2"/>
    <sheet name="PRIHODI I RASHODI - IZVORI FIN." sheetId="13" r:id="rId3"/>
    <sheet name="RASHODI PO FUNK." sheetId="15" r:id="rId4"/>
    <sheet name="Račun financiranja" sheetId="6" r:id="rId5"/>
    <sheet name="Račun financiranja po izvorima" sheetId="9" r:id="rId6"/>
    <sheet name="POSEBNI DIO" sheetId="16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6" l="1"/>
  <c r="J16" i="11"/>
  <c r="Q36" i="13"/>
  <c r="N36" i="13"/>
  <c r="M36" i="13"/>
  <c r="Q40" i="13"/>
  <c r="N40" i="13"/>
  <c r="M40" i="13"/>
  <c r="O11" i="13"/>
  <c r="R11" i="13"/>
  <c r="Q20" i="13"/>
  <c r="S11" i="13" s="1"/>
  <c r="N20" i="13"/>
  <c r="P11" i="13" s="1"/>
  <c r="M20" i="13"/>
  <c r="M11" i="13" s="1"/>
  <c r="M14" i="10"/>
  <c r="N11" i="13" l="1"/>
  <c r="Q11" i="13"/>
  <c r="J34" i="16"/>
  <c r="K13" i="15"/>
  <c r="J13" i="15"/>
  <c r="I13" i="15"/>
  <c r="J113" i="16" l="1"/>
  <c r="L36" i="13"/>
  <c r="L30" i="13" s="1"/>
  <c r="J16" i="13"/>
  <c r="J11" i="13" s="1"/>
  <c r="L16" i="13"/>
  <c r="L11" i="13" s="1"/>
  <c r="J29" i="11"/>
  <c r="J25" i="11"/>
  <c r="J24" i="11" s="1"/>
  <c r="H16" i="11"/>
  <c r="H15" i="11" s="1"/>
  <c r="J15" i="16" l="1"/>
  <c r="L14" i="10"/>
  <c r="I39" i="10"/>
  <c r="J11" i="10"/>
  <c r="I13" i="10"/>
  <c r="I16" i="10" s="1"/>
  <c r="J13" i="16" l="1"/>
  <c r="J14" i="16"/>
  <c r="K16" i="10"/>
  <c r="J16" i="10" l="1"/>
  <c r="L36" i="10" l="1"/>
  <c r="L39" i="10" s="1"/>
  <c r="M36" i="10" s="1"/>
  <c r="M39" i="10" s="1"/>
  <c r="M23" i="10"/>
  <c r="L23" i="10"/>
  <c r="K23" i="10"/>
  <c r="J23" i="10"/>
  <c r="I23" i="10"/>
  <c r="K24" i="10" l="1"/>
  <c r="K30" i="10" s="1"/>
  <c r="K31" i="10" s="1"/>
  <c r="L16" i="10"/>
  <c r="L24" i="10" s="1"/>
  <c r="L30" i="10" s="1"/>
  <c r="L31" i="10" s="1"/>
  <c r="M16" i="10"/>
  <c r="M24" i="10" s="1"/>
  <c r="M30" i="10" s="1"/>
  <c r="M31" i="10" s="1"/>
</calcChain>
</file>

<file path=xl/sharedStrings.xml><?xml version="1.0" encoding="utf-8"?>
<sst xmlns="http://schemas.openxmlformats.org/spreadsheetml/2006/main" count="514" uniqueCount="186">
  <si>
    <t>PRIHODI UKUPNO</t>
  </si>
  <si>
    <t>RASHODI UKUPNO</t>
  </si>
  <si>
    <t>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</si>
  <si>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</si>
  <si>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</si>
  <si>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</si>
  <si>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</si>
  <si>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</si>
  <si>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</si>
  <si>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</si>
  <si>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</si>
  <si>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</si>
  <si>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</si>
  <si>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</si>
  <si>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</si>
  <si>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</si>
  <si>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</si>
  <si>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</si>
  <si>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</si>
  <si>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</si>
  <si>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</si>
  <si>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</si>
  <si>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</si>
  <si>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</si>
  <si>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</si>
  <si>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</si>
  <si>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</si>
  <si>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</si>
  <si>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</si>
  <si>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</si>
  <si>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</si>
  <si>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</si>
  <si>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</si>
  <si>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</si>
  <si>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</si>
  <si>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</si>
  <si>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</si>
  <si>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</si>
  <si>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</si>
  <si>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</si>
  <si>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</si>
  <si>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</si>
  <si>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</si>
  <si>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</si>
  <si>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</si>
  <si>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</si>
  <si>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Financijski rashodi</t>
  </si>
  <si>
    <t>Ostale pomoći proračunskih korisnika</t>
  </si>
  <si>
    <t>Prihodi iz nadležnog proračuna i od HZZO-a temeljem ugovornih obveza</t>
  </si>
  <si>
    <t>Opći prihodi i primici</t>
  </si>
  <si>
    <t>PREDŠKOLSKI ODGOJ I RAZVOJ ŠKOLSTVA</t>
  </si>
  <si>
    <t>II. POSEBNI DIO</t>
  </si>
  <si>
    <t>Projekcija proračuna
za 2027.</t>
  </si>
  <si>
    <t>Rashodi za nabavu neproizvedene dugotrajne imovine</t>
  </si>
  <si>
    <t>ODRŽAVANJE IMOVINE DOBIVENE NA KORIŠTENJE</t>
  </si>
  <si>
    <t>A1. PRIHODI POSLOVANJA PREMA EKONOMSKOJ KLASIFIKACIJI</t>
  </si>
  <si>
    <t>A2. PRIHODI POSLOVANJA PREMA IZVORIMA FINANCIRANJA</t>
  </si>
  <si>
    <t>B2. RAČUN FINANCIRANJA PREMA IZVORIMA FINANCIRANJA</t>
  </si>
  <si>
    <t>B1. RAČUN FINANCIRANJA PREMA EKONOMSKOJ KLASIFIKACIJI</t>
  </si>
  <si>
    <t>Ostali prihodi za posebne namjene -fiskalna održivost vrtića</t>
  </si>
  <si>
    <t>Izvršenje 2024.</t>
  </si>
  <si>
    <t>Plan 2025.</t>
  </si>
  <si>
    <t>Proračun za 2026.</t>
  </si>
  <si>
    <t>Projekcija proračuna
za 2028.</t>
  </si>
  <si>
    <t>Pozicija</t>
  </si>
  <si>
    <t>SVEUKUPNO PRIHODI</t>
  </si>
  <si>
    <t xml:space="preserve"> 6</t>
  </si>
  <si>
    <t xml:space="preserve"> 63</t>
  </si>
  <si>
    <t xml:space="preserve"> 64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</si>
  <si>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</si>
  <si>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</si>
  <si>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</si>
  <si>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te povrati po protestira</t>
  </si>
  <si>
    <t xml:space="preserve"> 67</t>
  </si>
  <si>
    <t xml:space="preserve"> 7</t>
  </si>
  <si>
    <t>Prihodi od prodaje nefinancijske imovine</t>
  </si>
  <si>
    <t xml:space="preserve"> 72</t>
  </si>
  <si>
    <t>Prihodi od prodaje proizvedene dugotrajne imovine</t>
  </si>
  <si>
    <t>SVEUKUPNO RASHODI</t>
  </si>
  <si>
    <t xml:space="preserve"> 3</t>
  </si>
  <si>
    <t xml:space="preserve"> 31</t>
  </si>
  <si>
    <t xml:space="preserve"> 32</t>
  </si>
  <si>
    <t xml:space="preserve"> 34</t>
  </si>
  <si>
    <t xml:space="preserve"> 4</t>
  </si>
  <si>
    <t xml:space="preserve"> 41</t>
  </si>
  <si>
    <t xml:space="preserve"> 42</t>
  </si>
  <si>
    <t>Tekuća godina 2025</t>
  </si>
  <si>
    <t>Izvršenje 2024</t>
  </si>
  <si>
    <t>Plan za  2026</t>
  </si>
  <si>
    <t>Projekcija za 2027</t>
  </si>
  <si>
    <t>Projekcija za 2028</t>
  </si>
  <si>
    <t>Izvor 1.</t>
  </si>
  <si>
    <t>OPĆI PRIHODI I PRIMICI</t>
  </si>
  <si>
    <t>Izvor 1.1.</t>
  </si>
  <si>
    <t>Izvor 3.</t>
  </si>
  <si>
    <t>VLASTITI PRIHODI</t>
  </si>
  <si>
    <t>Izvor 3.2.</t>
  </si>
  <si>
    <t>Vlastiti prihodi proračunskih korisnika</t>
  </si>
  <si>
    <t>Izvor 4.</t>
  </si>
  <si>
    <t>PRIHODI ZA POSEBNE NAMJENE</t>
  </si>
  <si>
    <t>Izvor 4.3.</t>
  </si>
  <si>
    <t>Ostali prihodi za posebne namjene</t>
  </si>
  <si>
    <t>Izvor 4.3.1</t>
  </si>
  <si>
    <t>Izvor 4.4.</t>
  </si>
  <si>
    <t>Ostali prihodi za posebne namjene proračunskih korisnika</t>
  </si>
  <si>
    <t>Izvor 5.</t>
  </si>
  <si>
    <t>POMOĆI</t>
  </si>
  <si>
    <t>Izvor 5.2.</t>
  </si>
  <si>
    <t>Izvor 5.2.1</t>
  </si>
  <si>
    <t>Izvor 6.</t>
  </si>
  <si>
    <t>DONACIJE</t>
  </si>
  <si>
    <t>Izvor 6.2.</t>
  </si>
  <si>
    <t>Donacije proračunskih korisnika</t>
  </si>
  <si>
    <t>Izvor 7.</t>
  </si>
  <si>
    <t>PRIHODI OD PRODAJE ILI ZAMJENE NEFIN. IMOV. I NAK. OSIG.</t>
  </si>
  <si>
    <t>Izvor 7.1.</t>
  </si>
  <si>
    <t>Prihodi od prodaje ili zamjene nef.imovine i nak.osiguranja</t>
  </si>
  <si>
    <t>Izvor 1.9.</t>
  </si>
  <si>
    <t>PRENESENI VIŠAK/ MANJAK- OPĆI PRIHODI I PRIMICI</t>
  </si>
  <si>
    <t>Izvor 5.4.</t>
  </si>
  <si>
    <t>Pomoći EU  proračunskih korisnika</t>
  </si>
  <si>
    <t>Izvor 5.5.</t>
  </si>
  <si>
    <t>Ostale pomoći  proračunskih korisnika</t>
  </si>
  <si>
    <t xml:space="preserve">Pomoći </t>
  </si>
  <si>
    <t>Pomoći</t>
  </si>
  <si>
    <t>Tekuća godina 2025.</t>
  </si>
  <si>
    <t>Projekcija za  2028</t>
  </si>
  <si>
    <t>Obrazovanje</t>
  </si>
  <si>
    <t>Predškolsko i osnovno obrazovanje</t>
  </si>
  <si>
    <t>Funkcijska klasifikacija09</t>
  </si>
  <si>
    <t>Funkcijska klasifikacija  091</t>
  </si>
  <si>
    <t>Funkcijska klasifikacija  096</t>
  </si>
  <si>
    <t>Dodatne usluge u obrazovanju</t>
  </si>
  <si>
    <t>Plan za 2026</t>
  </si>
  <si>
    <t>Projekcija za  2027</t>
  </si>
  <si>
    <t>Program G021201</t>
  </si>
  <si>
    <t>Aktivnost G021201A100001</t>
  </si>
  <si>
    <t>FINANCIRANJE REDOVNE DJELATNOSTI - DJ. VRTIĆ</t>
  </si>
  <si>
    <t>Aktivnost G021201A100042</t>
  </si>
  <si>
    <t>SUFIN. PROGRAMA DJECE PREDŠKOLSKE DOBI S TEŠKOĆAMA</t>
  </si>
  <si>
    <t>Aktivnost G021201A100049</t>
  </si>
  <si>
    <t>SURADNJA SA HZZ-om U ZAPOŠLJAVANJU</t>
  </si>
  <si>
    <t>Aktivnost G021201A100084</t>
  </si>
  <si>
    <t>SUFINANCIRANJE PROGRAMA DAROVITA DJECA</t>
  </si>
  <si>
    <t>Aktivnost G021201K100044</t>
  </si>
  <si>
    <t>UREĐENJE DJEČJIH IGRALIŠTA DJEČJEG VRTIĆA TROGIR</t>
  </si>
  <si>
    <t>Aktivnost G021201K100053</t>
  </si>
  <si>
    <t>NABAVA VOZILA</t>
  </si>
  <si>
    <t>Aktivnost G021201K100054</t>
  </si>
  <si>
    <t>NABAVA OPREME ZA CENTRALNU KUHINJU</t>
  </si>
  <si>
    <t>Aktivnost G021201T100052</t>
  </si>
  <si>
    <t>EU PROJEKT DJEČJI VRTIĆ TROGIR-PARTNER OBITELJI 2</t>
  </si>
  <si>
    <t>Program G061609</t>
  </si>
  <si>
    <t>UPRAVLJANJE IMOVINOM</t>
  </si>
  <si>
    <t>Aktivnost G061609A100105</t>
  </si>
  <si>
    <t>Izvor 5.2.1.</t>
  </si>
  <si>
    <t>Izvor 4.3.1.</t>
  </si>
  <si>
    <t>Plan za 2026.</t>
  </si>
  <si>
    <t>Projekcija za 2027.</t>
  </si>
  <si>
    <t xml:space="preserve">Izvor 1. </t>
  </si>
  <si>
    <t xml:space="preserve">OPĆI PRIHODI I PRIMICI </t>
  </si>
  <si>
    <t xml:space="preserve">VLASTITI PRIHODI   </t>
  </si>
  <si>
    <t xml:space="preserve">POMOĆI </t>
  </si>
  <si>
    <t>Izvor 5.0.</t>
  </si>
  <si>
    <t>Pomoći iz državnog proračuna</t>
  </si>
  <si>
    <t>Izvor 5.0.113</t>
  </si>
  <si>
    <t>OSTALI PRIHODI</t>
  </si>
  <si>
    <t>Ostali prihodi za posebne namjene - fiskalna održivost</t>
  </si>
  <si>
    <t xml:space="preserve">Izvor 5. </t>
  </si>
  <si>
    <t>OSTALE POMOĆI</t>
  </si>
  <si>
    <t>Ostale pomoći</t>
  </si>
  <si>
    <t>Pomoći iz državnog proračuna - fiskalna održivost vrtića</t>
  </si>
  <si>
    <t xml:space="preserve">Ostale pomoći </t>
  </si>
  <si>
    <t>PRIHODI OD PRODAJE</t>
  </si>
  <si>
    <t xml:space="preserve"> FINANCIJSKI PLAN  DJEČJEG VRTIĆA TROGIR 
ZA 2026. I PROJEKCIJE ZA 2027. I 2028. GODINU</t>
  </si>
  <si>
    <t xml:space="preserve"> FINANCIJSKI PLAN DJEČJEG VRTIĆA TROGIR 
ZA 2026. I PROJEKCIJE ZA 2027. I 2028. GODINU</t>
  </si>
  <si>
    <t xml:space="preserve">Temeljem odredbi članka 38. Zakona o proračunu (NN BR. 144/21) i na temelju članka 29. Statuta Dječjeg vrtića "Trogir" , Upravno vijeće Dječjeg vrtića "Trogir" na 5. sjednici  Upravnog vijeća održanoj dana 23. prosinca 2025. godine donosi </t>
  </si>
  <si>
    <t>Članak 1.</t>
  </si>
  <si>
    <t xml:space="preserve">Članak 2. </t>
  </si>
  <si>
    <t xml:space="preserve">Prihodi i rashodi te primici i izdaci po ekonomskoj klasifikaciji i izvorima financiranja, te rashodi po funkcijskoj klasifikaciji utvrđuju se u Računu prihoda i rashoda i Računu financiranja u financijskom planu za 2026.godinu i projekcijama za 2027.i 2028.godinu, kako slijedi: </t>
  </si>
  <si>
    <t>Članak 3.</t>
  </si>
  <si>
    <t>U posebnom dijelu Proračuna rashodi i izdaci iskazani su po organizacijskoj klasifikaciji, izvorima financiranja i ekonomskoj klasifikaciji  na razini skupine, raspoređeni u programe koji se sastoje od aktivnosti i projekata.</t>
  </si>
  <si>
    <t>KLASA: 601-01/25-01/01</t>
  </si>
  <si>
    <t>URBROJ: 2181-13-7/09-25-11</t>
  </si>
  <si>
    <t>Predsjednica Upravnog vijeća:</t>
  </si>
  <si>
    <t>dr.sc. Sonja Novak Mijić,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</si>
</sst>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227ACB"/>
        <bgColor indexed="0"/>
      </patternFill>
    </fill>
    <fill>
      <patternFill patternType="solid">
        <fgColor rgb="FF227ACB"/>
        <bgColor indexed="64"/>
      </patternFill>
    </fill>
    <fill>
      <patternFill patternType="solid">
        <fgColor rgb="FFA3DBFF"/>
        <bgColor indexed="0"/>
      </patternFill>
    </fill>
    <fill>
      <patternFill patternType="solid">
        <fgColor rgb="FFA3DB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8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3" fontId="0" fillId="0" borderId="0" xfId="0" applyNumberFormat="1"/>
    <xf numFmtId="3" fontId="3" fillId="2" borderId="4" xfId="0" applyNumberFormat="1" applyFont="1" applyFill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3" fontId="6" fillId="4" borderId="1" xfId="0" quotePrefix="1" applyNumberFormat="1" applyFont="1" applyFill="1" applyBorder="1" applyAlignment="1">
      <alignment horizontal="right"/>
    </xf>
    <xf numFmtId="0" fontId="21" fillId="0" borderId="0" xfId="0" applyFont="1" applyAlignment="1" applyProtection="1">
      <alignment horizontal="center" vertical="top" wrapText="1" readingOrder="1"/>
      <protection locked="0"/>
    </xf>
    <xf numFmtId="0" fontId="21" fillId="0" borderId="0" xfId="0" applyFont="1" applyAlignment="1" applyProtection="1">
      <alignment horizontal="right" vertical="top" wrapText="1" readingOrder="1"/>
      <protection locked="0"/>
    </xf>
    <xf numFmtId="0" fontId="21" fillId="6" borderId="6" xfId="0" applyFont="1" applyFill="1" applyBorder="1" applyAlignment="1" applyProtection="1">
      <alignment horizontal="center" vertical="top" wrapText="1" readingOrder="1"/>
      <protection locked="0"/>
    </xf>
    <xf numFmtId="0" fontId="22" fillId="7" borderId="0" xfId="0" applyFont="1" applyFill="1" applyAlignment="1" applyProtection="1">
      <alignment vertical="top" wrapText="1" readingOrder="1"/>
      <protection locked="0"/>
    </xf>
    <xf numFmtId="0" fontId="0" fillId="2" borderId="0" xfId="0" applyFill="1"/>
    <xf numFmtId="164" fontId="22" fillId="7" borderId="0" xfId="0" applyNumberFormat="1" applyFont="1" applyFill="1" applyAlignment="1" applyProtection="1">
      <alignment horizontal="right" vertical="top" wrapText="1" readingOrder="1"/>
      <protection locked="0"/>
    </xf>
    <xf numFmtId="0" fontId="22" fillId="8" borderId="0" xfId="0" applyFont="1" applyFill="1" applyAlignment="1" applyProtection="1">
      <alignment vertical="top" wrapText="1" readingOrder="1"/>
      <protection locked="0"/>
    </xf>
    <xf numFmtId="164" fontId="22" fillId="8" borderId="0" xfId="0" applyNumberFormat="1" applyFont="1" applyFill="1" applyAlignment="1" applyProtection="1">
      <alignment horizontal="right" vertical="top" wrapText="1" readingOrder="1"/>
      <protection locked="0"/>
    </xf>
    <xf numFmtId="0" fontId="5" fillId="0" borderId="0" xfId="0" applyFont="1" applyAlignment="1">
      <alignment vertical="center" wrapText="1"/>
    </xf>
    <xf numFmtId="0" fontId="21" fillId="7" borderId="6" xfId="0" applyFont="1" applyFill="1" applyBorder="1" applyAlignment="1" applyProtection="1">
      <alignment horizontal="center" vertical="center" wrapText="1" readingOrder="1"/>
      <protection locked="0"/>
    </xf>
    <xf numFmtId="0" fontId="21" fillId="7" borderId="6" xfId="0" applyFont="1" applyFill="1" applyBorder="1" applyAlignment="1" applyProtection="1">
      <alignment horizontal="right" vertical="center" wrapText="1" readingOrder="1"/>
      <protection locked="0"/>
    </xf>
    <xf numFmtId="0" fontId="0" fillId="0" borderId="5" xfId="0" applyBorder="1"/>
    <xf numFmtId="0" fontId="0" fillId="0" borderId="7" xfId="0" applyBorder="1"/>
    <xf numFmtId="164" fontId="22" fillId="7" borderId="0" xfId="0" applyNumberFormat="1" applyFont="1" applyFill="1" applyAlignment="1" applyProtection="1">
      <alignment vertical="top" wrapText="1" readingOrder="1"/>
      <protection locked="0"/>
    </xf>
    <xf numFmtId="0" fontId="21" fillId="6" borderId="6" xfId="0" applyFont="1" applyFill="1" applyBorder="1" applyAlignment="1" applyProtection="1">
      <alignment horizontal="center" vertical="center" wrapText="1" readingOrder="1"/>
      <protection locked="0"/>
    </xf>
    <xf numFmtId="0" fontId="21" fillId="6" borderId="6" xfId="0" applyFont="1" applyFill="1" applyBorder="1" applyAlignment="1" applyProtection="1">
      <alignment horizontal="right" vertical="center" wrapText="1" readingOrder="1"/>
      <protection locked="0"/>
    </xf>
    <xf numFmtId="0" fontId="22" fillId="7" borderId="8" xfId="0" applyFont="1" applyFill="1" applyBorder="1" applyAlignment="1" applyProtection="1">
      <alignment vertical="top" wrapText="1" readingOrder="1"/>
      <protection locked="0"/>
    </xf>
    <xf numFmtId="164" fontId="22" fillId="7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8" borderId="0" xfId="0" applyFont="1" applyFill="1" applyAlignment="1" applyProtection="1">
      <alignment vertical="top" wrapText="1" readingOrder="1"/>
      <protection locked="0"/>
    </xf>
    <xf numFmtId="164" fontId="17" fillId="8" borderId="0" xfId="0" applyNumberFormat="1" applyFont="1" applyFill="1" applyAlignment="1" applyProtection="1">
      <alignment horizontal="right" vertical="top" wrapText="1" readingOrder="1"/>
      <protection locked="0"/>
    </xf>
    <xf numFmtId="164" fontId="17" fillId="8" borderId="0" xfId="0" applyNumberFormat="1" applyFont="1" applyFill="1" applyAlignment="1" applyProtection="1">
      <alignment vertical="top" wrapText="1" readingOrder="1"/>
      <protection locked="0"/>
    </xf>
    <xf numFmtId="0" fontId="22" fillId="7" borderId="6" xfId="0" applyFont="1" applyFill="1" applyBorder="1" applyAlignment="1" applyProtection="1">
      <alignment horizontal="center" vertical="center" wrapText="1" readingOrder="1"/>
      <protection locked="0"/>
    </xf>
    <xf numFmtId="0" fontId="22" fillId="7" borderId="6" xfId="0" applyFont="1" applyFill="1" applyBorder="1" applyAlignment="1" applyProtection="1">
      <alignment horizontal="right" vertical="center" wrapText="1" readingOrder="1"/>
      <protection locked="0"/>
    </xf>
    <xf numFmtId="0" fontId="22" fillId="7" borderId="5" xfId="0" applyFont="1" applyFill="1" applyBorder="1" applyAlignment="1" applyProtection="1">
      <alignment vertical="top" wrapText="1" readingOrder="1"/>
      <protection locked="0"/>
    </xf>
    <xf numFmtId="0" fontId="22" fillId="0" borderId="5" xfId="0" applyFont="1" applyBorder="1" applyAlignment="1">
      <alignment vertical="center"/>
    </xf>
    <xf numFmtId="164" fontId="22" fillId="7" borderId="5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7" borderId="5" xfId="0" applyNumberFormat="1" applyFont="1" applyFill="1" applyBorder="1" applyAlignment="1" applyProtection="1">
      <alignment vertical="top" wrapText="1" readingOrder="1"/>
      <protection locked="0"/>
    </xf>
    <xf numFmtId="0" fontId="21" fillId="8" borderId="6" xfId="0" applyFont="1" applyFill="1" applyBorder="1" applyAlignment="1" applyProtection="1">
      <alignment horizontal="center" vertical="center" wrapText="1" readingOrder="1"/>
      <protection locked="0"/>
    </xf>
    <xf numFmtId="0" fontId="21" fillId="6" borderId="6" xfId="1" applyFont="1" applyFill="1" applyBorder="1" applyAlignment="1" applyProtection="1">
      <alignment horizontal="center" vertical="top" wrapText="1" readingOrder="1"/>
      <protection locked="0"/>
    </xf>
    <xf numFmtId="0" fontId="21" fillId="6" borderId="6" xfId="1" applyFont="1" applyFill="1" applyBorder="1" applyAlignment="1" applyProtection="1">
      <alignment horizontal="right" vertical="top" wrapText="1" readingOrder="1"/>
      <protection locked="0"/>
    </xf>
    <xf numFmtId="0" fontId="22" fillId="8" borderId="0" xfId="1" applyFont="1" applyFill="1" applyAlignment="1" applyProtection="1">
      <alignment vertical="top" wrapText="1" readingOrder="1"/>
      <protection locked="0"/>
    </xf>
    <xf numFmtId="164" fontId="22" fillId="8" borderId="0" xfId="1" applyNumberFormat="1" applyFont="1" applyFill="1" applyAlignment="1" applyProtection="1">
      <alignment horizontal="right" vertical="top" wrapText="1" readingOrder="1"/>
      <protection locked="0"/>
    </xf>
    <xf numFmtId="0" fontId="22" fillId="11" borderId="0" xfId="1" applyFont="1" applyFill="1" applyAlignment="1" applyProtection="1">
      <alignment vertical="top" wrapText="1" readingOrder="1"/>
      <protection locked="0"/>
    </xf>
    <xf numFmtId="164" fontId="22" fillId="11" borderId="0" xfId="1" applyNumberFormat="1" applyFont="1" applyFill="1" applyAlignment="1" applyProtection="1">
      <alignment horizontal="right" vertical="top" wrapText="1" readingOrder="1"/>
      <protection locked="0"/>
    </xf>
    <xf numFmtId="0" fontId="22" fillId="13" borderId="0" xfId="1" applyFont="1" applyFill="1" applyAlignment="1" applyProtection="1">
      <alignment vertical="top" wrapText="1" readingOrder="1"/>
      <protection locked="0"/>
    </xf>
    <xf numFmtId="164" fontId="22" fillId="13" borderId="0" xfId="1" applyNumberFormat="1" applyFont="1" applyFill="1" applyAlignment="1" applyProtection="1">
      <alignment horizontal="right" vertical="top" wrapText="1" readingOrder="1"/>
      <protection locked="0"/>
    </xf>
    <xf numFmtId="0" fontId="22" fillId="9" borderId="0" xfId="1" applyFont="1" applyFill="1" applyAlignment="1" applyProtection="1">
      <alignment vertical="top" wrapText="1" readingOrder="1"/>
      <protection locked="0"/>
    </xf>
    <xf numFmtId="164" fontId="22" fillId="9" borderId="0" xfId="1" applyNumberFormat="1" applyFont="1" applyFill="1" applyAlignment="1" applyProtection="1">
      <alignment horizontal="right" vertical="top" wrapText="1" readingOrder="1"/>
      <protection locked="0"/>
    </xf>
    <xf numFmtId="0" fontId="22" fillId="7" borderId="0" xfId="1" applyFont="1" applyFill="1" applyAlignment="1" applyProtection="1">
      <alignment vertical="top" wrapText="1" readingOrder="1"/>
      <protection locked="0"/>
    </xf>
    <xf numFmtId="164" fontId="22" fillId="7" borderId="0" xfId="1" applyNumberFormat="1" applyFont="1" applyFill="1" applyAlignment="1" applyProtection="1">
      <alignment horizontal="right" vertical="top" wrapText="1" readingOrder="1"/>
      <protection locked="0"/>
    </xf>
    <xf numFmtId="0" fontId="22" fillId="13" borderId="0" xfId="1" applyFont="1" applyFill="1" applyAlignment="1" applyProtection="1">
      <alignment vertical="center" wrapText="1" readingOrder="1"/>
      <protection locked="0"/>
    </xf>
    <xf numFmtId="164" fontId="22" fillId="13" borderId="0" xfId="1" applyNumberFormat="1" applyFont="1" applyFill="1" applyAlignment="1" applyProtection="1">
      <alignment horizontal="right" vertical="center" wrapText="1" readingOrder="1"/>
      <protection locked="0"/>
    </xf>
    <xf numFmtId="0" fontId="25" fillId="8" borderId="0" xfId="0" applyFont="1" applyFill="1" applyAlignment="1" applyProtection="1">
      <alignment vertical="top" wrapText="1" readingOrder="1"/>
      <protection locked="0"/>
    </xf>
    <xf numFmtId="164" fontId="25" fillId="8" borderId="0" xfId="0" applyNumberFormat="1" applyFont="1" applyFill="1" applyAlignment="1" applyProtection="1">
      <alignment horizontal="right" vertical="top" wrapText="1" readingOrder="1"/>
      <protection locked="0"/>
    </xf>
    <xf numFmtId="0" fontId="24" fillId="10" borderId="0" xfId="1" applyFont="1" applyFill="1"/>
    <xf numFmtId="0" fontId="22" fillId="7" borderId="10" xfId="1" applyFont="1" applyFill="1" applyBorder="1" applyAlignment="1" applyProtection="1">
      <alignment vertical="top" wrapText="1" readingOrder="1"/>
      <protection locked="0"/>
    </xf>
    <xf numFmtId="164" fontId="22" fillId="7" borderId="10" xfId="1" applyNumberFormat="1" applyFont="1" applyFill="1" applyBorder="1" applyAlignment="1" applyProtection="1">
      <alignment horizontal="right" vertical="top" wrapText="1" readingOrder="1"/>
      <protection locked="0"/>
    </xf>
    <xf numFmtId="0" fontId="28" fillId="0" borderId="0" xfId="1" applyFont="1" applyAlignment="1">
      <alignment horizontal="center" vertical="top" wrapText="1"/>
    </xf>
    <xf numFmtId="0" fontId="28" fillId="0" borderId="0" xfId="2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8" fillId="0" borderId="0" xfId="1" applyFont="1" applyAlignment="1">
      <alignment horizontal="center" vertical="top" wrapText="1"/>
    </xf>
    <xf numFmtId="0" fontId="22" fillId="8" borderId="0" xfId="0" applyFont="1" applyFill="1" applyAlignment="1" applyProtection="1">
      <alignment vertical="top" wrapText="1" readingOrder="1"/>
      <protection locked="0"/>
    </xf>
    <xf numFmtId="0" fontId="0" fillId="5" borderId="0" xfId="0" applyFill="1"/>
    <xf numFmtId="164" fontId="22" fillId="8" borderId="0" xfId="0" applyNumberFormat="1" applyFont="1" applyFill="1" applyAlignment="1" applyProtection="1">
      <alignment horizontal="right" vertical="top" wrapText="1" readingOrder="1"/>
      <protection locked="0"/>
    </xf>
    <xf numFmtId="0" fontId="22" fillId="7" borderId="0" xfId="0" applyFont="1" applyFill="1" applyAlignment="1" applyProtection="1">
      <alignment vertical="top" wrapText="1" readingOrder="1"/>
      <protection locked="0"/>
    </xf>
    <xf numFmtId="0" fontId="0" fillId="2" borderId="0" xfId="0" applyFill="1"/>
    <xf numFmtId="164" fontId="22" fillId="7" borderId="0" xfId="0" applyNumberFormat="1" applyFont="1" applyFill="1" applyAlignment="1" applyProtection="1">
      <alignment horizontal="right" vertical="top" wrapText="1" readingOrder="1"/>
      <protection locked="0"/>
    </xf>
    <xf numFmtId="0" fontId="21" fillId="0" borderId="0" xfId="0" applyFont="1" applyAlignment="1" applyProtection="1">
      <alignment horizontal="right" vertical="top" wrapText="1" readingOrder="1"/>
      <protection locked="0"/>
    </xf>
    <xf numFmtId="0" fontId="21" fillId="7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21" fillId="7" borderId="6" xfId="0" applyFont="1" applyFill="1" applyBorder="1" applyAlignment="1" applyProtection="1">
      <alignment horizontal="center" vertical="center" wrapText="1" readingOrder="1"/>
      <protection locked="0"/>
    </xf>
    <xf numFmtId="0" fontId="21" fillId="7" borderId="6" xfId="0" applyFont="1" applyFill="1" applyBorder="1" applyAlignment="1" applyProtection="1">
      <alignment horizontal="right" vertical="center" wrapText="1" readingOrder="1"/>
      <protection locked="0"/>
    </xf>
    <xf numFmtId="0" fontId="21" fillId="6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21" fillId="6" borderId="6" xfId="0" applyFont="1" applyFill="1" applyBorder="1" applyAlignment="1" applyProtection="1">
      <alignment horizontal="center" vertical="center" wrapText="1" readingOrder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5" fillId="8" borderId="0" xfId="0" applyFont="1" applyFill="1" applyAlignment="1" applyProtection="1">
      <alignment vertical="top" wrapText="1" readingOrder="1"/>
      <protection locked="0"/>
    </xf>
    <xf numFmtId="0" fontId="26" fillId="5" borderId="0" xfId="0" applyFont="1" applyFill="1"/>
    <xf numFmtId="164" fontId="25" fillId="8" borderId="0" xfId="0" applyNumberFormat="1" applyFont="1" applyFill="1" applyAlignment="1" applyProtection="1">
      <alignment horizontal="right" vertical="top" wrapText="1" readingOrder="1"/>
      <protection locked="0"/>
    </xf>
    <xf numFmtId="0" fontId="22" fillId="7" borderId="0" xfId="0" applyFont="1" applyFill="1" applyAlignment="1" applyProtection="1">
      <alignment horizontal="left" vertical="top" wrapText="1" readingOrder="1"/>
      <protection locked="0"/>
    </xf>
    <xf numFmtId="0" fontId="22" fillId="7" borderId="8" xfId="0" applyFont="1" applyFill="1" applyBorder="1" applyAlignment="1" applyProtection="1">
      <alignment vertical="top" wrapText="1" readingOrder="1"/>
      <protection locked="0"/>
    </xf>
    <xf numFmtId="0" fontId="0" fillId="2" borderId="8" xfId="0" applyFill="1" applyBorder="1"/>
    <xf numFmtId="164" fontId="22" fillId="7" borderId="8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7" borderId="5" xfId="0" applyNumberFormat="1" applyFont="1" applyFill="1" applyBorder="1" applyAlignment="1" applyProtection="1">
      <alignment horizontal="center" vertical="top" wrapText="1" readingOrder="1"/>
      <protection locked="0"/>
    </xf>
    <xf numFmtId="0" fontId="22" fillId="7" borderId="6" xfId="0" applyFont="1" applyFill="1" applyBorder="1" applyAlignment="1" applyProtection="1">
      <alignment horizontal="center" vertical="center" wrapText="1" readingOrder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17" fillId="8" borderId="0" xfId="0" applyFont="1" applyFill="1" applyAlignment="1" applyProtection="1">
      <alignment vertical="top" wrapText="1" readingOrder="1"/>
      <protection locked="0"/>
    </xf>
    <xf numFmtId="0" fontId="12" fillId="5" borderId="0" xfId="0" applyFont="1" applyFill="1"/>
    <xf numFmtId="164" fontId="17" fillId="8" borderId="9" xfId="0" applyNumberFormat="1" applyFont="1" applyFill="1" applyBorder="1" applyAlignment="1" applyProtection="1">
      <alignment horizontal="center" vertical="top" wrapText="1" readingOrder="1"/>
      <protection locked="0"/>
    </xf>
    <xf numFmtId="164" fontId="22" fillId="7" borderId="0" xfId="0" applyNumberFormat="1" applyFont="1" applyFill="1" applyAlignment="1" applyProtection="1">
      <alignment horizontal="center" vertical="top" wrapText="1" readingOrder="1"/>
      <protection locked="0"/>
    </xf>
    <xf numFmtId="0" fontId="28" fillId="0" borderId="0" xfId="2" applyFont="1" applyAlignment="1">
      <alignment horizontal="center" wrapText="1"/>
    </xf>
    <xf numFmtId="0" fontId="22" fillId="9" borderId="0" xfId="1" applyFont="1" applyFill="1" applyAlignment="1" applyProtection="1">
      <alignment vertical="top" wrapText="1" readingOrder="1"/>
      <protection locked="0"/>
    </xf>
    <xf numFmtId="0" fontId="24" fillId="10" borderId="0" xfId="1" applyFont="1" applyFill="1"/>
    <xf numFmtId="164" fontId="22" fillId="9" borderId="0" xfId="1" applyNumberFormat="1" applyFont="1" applyFill="1" applyAlignment="1" applyProtection="1">
      <alignment horizontal="right" vertical="top" wrapText="1" readingOrder="1"/>
      <protection locked="0"/>
    </xf>
    <xf numFmtId="0" fontId="22" fillId="7" borderId="0" xfId="1" applyFont="1" applyFill="1" applyAlignment="1" applyProtection="1">
      <alignment vertical="top" wrapText="1" readingOrder="1"/>
      <protection locked="0"/>
    </xf>
    <xf numFmtId="0" fontId="24" fillId="2" borderId="0" xfId="1" applyFont="1" applyFill="1"/>
    <xf numFmtId="164" fontId="22" fillId="7" borderId="0" xfId="1" applyNumberFormat="1" applyFont="1" applyFill="1" applyAlignment="1" applyProtection="1">
      <alignment horizontal="right" vertical="top" wrapText="1" readingOrder="1"/>
      <protection locked="0"/>
    </xf>
    <xf numFmtId="0" fontId="22" fillId="9" borderId="0" xfId="1" applyFont="1" applyFill="1" applyAlignment="1" applyProtection="1">
      <alignment horizontal="left" vertical="top" wrapText="1" readingOrder="1"/>
      <protection locked="0"/>
    </xf>
    <xf numFmtId="0" fontId="22" fillId="8" borderId="0" xfId="1" applyFont="1" applyFill="1" applyAlignment="1" applyProtection="1">
      <alignment vertical="top" wrapText="1" readingOrder="1"/>
      <protection locked="0"/>
    </xf>
    <xf numFmtId="0" fontId="24" fillId="5" borderId="0" xfId="1" applyFont="1" applyFill="1"/>
    <xf numFmtId="164" fontId="22" fillId="8" borderId="0" xfId="1" applyNumberFormat="1" applyFont="1" applyFill="1" applyAlignment="1" applyProtection="1">
      <alignment horizontal="right" vertical="top" wrapText="1" readingOrder="1"/>
      <protection locked="0"/>
    </xf>
    <xf numFmtId="0" fontId="22" fillId="11" borderId="0" xfId="1" applyFont="1" applyFill="1" applyAlignment="1" applyProtection="1">
      <alignment vertical="top" wrapText="1" readingOrder="1"/>
      <protection locked="0"/>
    </xf>
    <xf numFmtId="0" fontId="24" fillId="12" borderId="0" xfId="1" applyFont="1" applyFill="1"/>
    <xf numFmtId="164" fontId="22" fillId="11" borderId="0" xfId="1" applyNumberFormat="1" applyFont="1" applyFill="1" applyAlignment="1" applyProtection="1">
      <alignment horizontal="right" vertical="top" wrapText="1" readingOrder="1"/>
      <protection locked="0"/>
    </xf>
    <xf numFmtId="0" fontId="21" fillId="6" borderId="6" xfId="1" applyFont="1" applyFill="1" applyBorder="1" applyAlignment="1" applyProtection="1">
      <alignment horizontal="center" vertical="top" wrapText="1" readingOrder="1"/>
      <protection locked="0"/>
    </xf>
    <xf numFmtId="0" fontId="7" fillId="0" borderId="6" xfId="1" applyBorder="1" applyAlignment="1" applyProtection="1">
      <alignment vertical="top" wrapText="1"/>
      <protection locked="0"/>
    </xf>
    <xf numFmtId="0" fontId="21" fillId="6" borderId="6" xfId="1" applyFont="1" applyFill="1" applyBorder="1" applyAlignment="1" applyProtection="1">
      <alignment horizontal="right" vertical="top" readingOrder="1"/>
      <protection locked="0"/>
    </xf>
    <xf numFmtId="0" fontId="7" fillId="0" borderId="6" xfId="1" applyBorder="1" applyAlignment="1" applyProtection="1">
      <alignment vertical="top"/>
      <protection locked="0"/>
    </xf>
    <xf numFmtId="0" fontId="21" fillId="6" borderId="6" xfId="1" applyFont="1" applyFill="1" applyBorder="1" applyAlignment="1" applyProtection="1">
      <alignment horizontal="right" vertical="top" wrapText="1" readingOrder="1"/>
      <protection locked="0"/>
    </xf>
    <xf numFmtId="0" fontId="22" fillId="13" borderId="0" xfId="1" applyFont="1" applyFill="1" applyAlignment="1" applyProtection="1">
      <alignment vertical="top" wrapText="1" readingOrder="1"/>
      <protection locked="0"/>
    </xf>
    <xf numFmtId="0" fontId="24" fillId="14" borderId="0" xfId="1" applyFont="1" applyFill="1"/>
    <xf numFmtId="164" fontId="22" fillId="13" borderId="0" xfId="1" applyNumberFormat="1" applyFont="1" applyFill="1" applyAlignment="1" applyProtection="1">
      <alignment horizontal="right" vertical="top" wrapText="1" readingOrder="1"/>
      <protection locked="0"/>
    </xf>
    <xf numFmtId="0" fontId="22" fillId="13" borderId="0" xfId="1" applyFont="1" applyFill="1" applyAlignment="1" applyProtection="1">
      <alignment vertical="center" wrapText="1" readingOrder="1"/>
      <protection locked="0"/>
    </xf>
    <xf numFmtId="0" fontId="24" fillId="14" borderId="0" xfId="1" applyFont="1" applyFill="1" applyAlignment="1">
      <alignment vertical="center"/>
    </xf>
    <xf numFmtId="164" fontId="22" fillId="13" borderId="0" xfId="1" applyNumberFormat="1" applyFont="1" applyFill="1" applyAlignment="1" applyProtection="1">
      <alignment horizontal="right" vertical="center" wrapText="1" readingOrder="1"/>
      <protection locked="0"/>
    </xf>
    <xf numFmtId="0" fontId="22" fillId="7" borderId="10" xfId="1" applyFont="1" applyFill="1" applyBorder="1" applyAlignment="1" applyProtection="1">
      <alignment vertical="top" wrapText="1" readingOrder="1"/>
      <protection locked="0"/>
    </xf>
    <xf numFmtId="0" fontId="24" fillId="2" borderId="10" xfId="1" applyFont="1" applyFill="1" applyBorder="1"/>
    <xf numFmtId="164" fontId="22" fillId="7" borderId="10" xfId="1" applyNumberFormat="1" applyFont="1" applyFill="1" applyBorder="1" applyAlignment="1" applyProtection="1">
      <alignment horizontal="right" vertical="top" wrapText="1" readingOrder="1"/>
      <protection locked="0"/>
    </xf>
  </cellXfs>
  <cellStyles count="3">
    <cellStyle name="Normalno" xfId="0" builtinId="0"/>
    <cellStyle name="Normalno 2" xfId="1" xr:uid="{1AC60DD8-0F19-41AE-A915-AAF6BBC304FD}"/>
    <cellStyle name="Normalno 3" xfId="2" xr:uid="{E0789D77-0EAF-42A6-9661-98AA5EBE33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O42"/>
  <sheetViews>
    <sheetView view="pageLayout" topLeftCell="A13" zoomScaleNormal="100" workbookViewId="0">
      <selection activeCell="J8" sqref="J8"/>
    </sheetView>
  </sheetViews>
  <sheetFormatPr defaultRowHeight="15" x14ac:dyDescent="0.25"/>
  <cols>
    <col min="8" max="8" width="13.5703125" customWidth="1"/>
    <col min="9" max="10" width="19.140625" customWidth="1"/>
    <col min="11" max="11" width="17" customWidth="1"/>
    <col min="12" max="12" width="20" customWidth="1"/>
    <col min="13" max="13" width="25.28515625" customWidth="1"/>
  </cols>
  <sheetData>
    <row r="1" spans="4:15" ht="15" customHeight="1" x14ac:dyDescent="0.25">
      <c r="D1" s="105" t="s">
        <v>176</v>
      </c>
      <c r="E1" s="105"/>
      <c r="F1" s="105"/>
      <c r="G1" s="105"/>
      <c r="H1" s="105"/>
      <c r="I1" s="105"/>
      <c r="J1" s="105"/>
      <c r="K1" s="105"/>
      <c r="L1" s="105"/>
      <c r="M1" s="105"/>
    </row>
    <row r="2" spans="4:15" ht="15" customHeight="1" x14ac:dyDescent="0.25"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4:15" ht="42" customHeight="1" x14ac:dyDescent="0.25">
      <c r="D3" s="104" t="s">
        <v>174</v>
      </c>
      <c r="E3" s="104"/>
      <c r="F3" s="104"/>
      <c r="G3" s="104"/>
      <c r="H3" s="104"/>
      <c r="I3" s="104"/>
      <c r="J3" s="104"/>
      <c r="K3" s="104"/>
      <c r="L3" s="104"/>
      <c r="M3" s="104"/>
    </row>
    <row r="4" spans="4:15" ht="18" x14ac:dyDescent="0.25">
      <c r="D4" s="4"/>
      <c r="E4" s="4"/>
      <c r="F4" s="4"/>
      <c r="G4" s="4"/>
      <c r="H4" s="4"/>
      <c r="I4" s="4"/>
      <c r="J4" s="4"/>
      <c r="K4" s="4"/>
      <c r="L4" s="4"/>
      <c r="M4" s="4"/>
    </row>
    <row r="5" spans="4:15" ht="15.75" customHeight="1" x14ac:dyDescent="0.25">
      <c r="D5" s="104" t="s">
        <v>11</v>
      </c>
      <c r="E5" s="104"/>
      <c r="F5" s="104"/>
      <c r="G5" s="104"/>
      <c r="H5" s="104"/>
      <c r="I5" s="104"/>
      <c r="J5" s="104"/>
      <c r="K5" s="104"/>
      <c r="L5" s="104"/>
      <c r="M5" s="104"/>
    </row>
    <row r="6" spans="4:15" ht="18" x14ac:dyDescent="0.25">
      <c r="D6" s="4"/>
      <c r="E6" s="4"/>
      <c r="F6" s="4"/>
      <c r="G6" s="4"/>
      <c r="H6" s="4"/>
      <c r="I6" s="4"/>
      <c r="J6" s="4"/>
      <c r="K6" s="4"/>
      <c r="L6" s="5"/>
      <c r="M6" s="5"/>
    </row>
    <row r="7" spans="4:15" ht="15.75" customHeight="1" x14ac:dyDescent="0.25">
      <c r="D7" s="104" t="s">
        <v>16</v>
      </c>
      <c r="E7" s="104"/>
      <c r="F7" s="104"/>
      <c r="G7" s="104"/>
      <c r="H7" s="104"/>
      <c r="I7" s="104"/>
      <c r="J7" s="104"/>
      <c r="K7" s="104"/>
      <c r="L7" s="104"/>
      <c r="M7" s="104"/>
      <c r="O7" s="49"/>
    </row>
    <row r="8" spans="4:15" ht="18" x14ac:dyDescent="0.25">
      <c r="D8" s="1"/>
      <c r="E8" s="2"/>
      <c r="F8" s="2"/>
      <c r="G8" s="2"/>
      <c r="H8" s="6"/>
      <c r="I8" s="7"/>
      <c r="J8" s="7" t="s">
        <v>177</v>
      </c>
      <c r="K8" s="7"/>
      <c r="L8" s="7"/>
      <c r="M8" s="25" t="s">
        <v>21</v>
      </c>
    </row>
    <row r="9" spans="4:15" ht="27.75" customHeight="1" x14ac:dyDescent="0.25">
      <c r="D9" s="18"/>
      <c r="E9" s="19"/>
      <c r="F9" s="19"/>
      <c r="G9" s="20"/>
      <c r="H9" s="21"/>
      <c r="I9" s="3" t="s">
        <v>60</v>
      </c>
      <c r="J9" s="3" t="s">
        <v>61</v>
      </c>
      <c r="K9" s="3" t="s">
        <v>62</v>
      </c>
      <c r="L9" s="3" t="s">
        <v>52</v>
      </c>
      <c r="M9" s="3" t="s">
        <v>63</v>
      </c>
    </row>
    <row r="10" spans="4:15" x14ac:dyDescent="0.25">
      <c r="D10" s="112" t="s">
        <v>0</v>
      </c>
      <c r="E10" s="108"/>
      <c r="F10" s="108"/>
      <c r="G10" s="108"/>
      <c r="H10" s="120"/>
      <c r="I10" s="22">
        <v>1828106.64</v>
      </c>
      <c r="J10" s="22">
        <v>2730300</v>
      </c>
      <c r="K10" s="22">
        <v>2887600</v>
      </c>
      <c r="L10" s="22">
        <v>2889600</v>
      </c>
      <c r="M10" s="22">
        <v>2890600</v>
      </c>
    </row>
    <row r="11" spans="4:15" x14ac:dyDescent="0.25">
      <c r="D11" s="121" t="s">
        <v>22</v>
      </c>
      <c r="E11" s="122"/>
      <c r="F11" s="122"/>
      <c r="G11" s="122"/>
      <c r="H11" s="119"/>
      <c r="I11" s="23">
        <v>1828106.64</v>
      </c>
      <c r="J11" s="23">
        <f>J10-J12</f>
        <v>2727300</v>
      </c>
      <c r="K11" s="23">
        <v>2887600</v>
      </c>
      <c r="L11" s="23">
        <v>289600</v>
      </c>
      <c r="M11" s="23">
        <v>2890600</v>
      </c>
    </row>
    <row r="12" spans="4:15" x14ac:dyDescent="0.25">
      <c r="D12" s="118" t="s">
        <v>23</v>
      </c>
      <c r="E12" s="119"/>
      <c r="F12" s="119"/>
      <c r="G12" s="119"/>
      <c r="H12" s="119"/>
      <c r="I12" s="23">
        <v>0</v>
      </c>
      <c r="J12" s="23">
        <v>3000</v>
      </c>
      <c r="K12" s="23">
        <v>0</v>
      </c>
      <c r="L12" s="23">
        <v>0</v>
      </c>
      <c r="M12" s="23">
        <v>0</v>
      </c>
    </row>
    <row r="13" spans="4:15" x14ac:dyDescent="0.25">
      <c r="D13" s="26" t="s">
        <v>1</v>
      </c>
      <c r="E13" s="33"/>
      <c r="F13" s="33"/>
      <c r="G13" s="33"/>
      <c r="H13" s="33"/>
      <c r="I13" s="22">
        <f>I14+I15</f>
        <v>1841774.24</v>
      </c>
      <c r="J13" s="22">
        <v>2716500</v>
      </c>
      <c r="K13" s="22">
        <v>2887600</v>
      </c>
      <c r="L13" s="22">
        <v>2889600</v>
      </c>
      <c r="M13" s="22">
        <v>2890600</v>
      </c>
    </row>
    <row r="14" spans="4:15" x14ac:dyDescent="0.25">
      <c r="D14" s="123" t="s">
        <v>24</v>
      </c>
      <c r="E14" s="122"/>
      <c r="F14" s="122"/>
      <c r="G14" s="122"/>
      <c r="H14" s="122"/>
      <c r="I14" s="23">
        <v>70069.16</v>
      </c>
      <c r="J14" s="23">
        <v>2696000</v>
      </c>
      <c r="K14" s="23">
        <v>2872600</v>
      </c>
      <c r="L14" s="23">
        <f>L13-L15</f>
        <v>2876100</v>
      </c>
      <c r="M14" s="23">
        <f>M13-M15</f>
        <v>2877100</v>
      </c>
    </row>
    <row r="15" spans="4:15" x14ac:dyDescent="0.25">
      <c r="D15" s="118" t="s">
        <v>25</v>
      </c>
      <c r="E15" s="119"/>
      <c r="F15" s="119"/>
      <c r="G15" s="119"/>
      <c r="H15" s="119"/>
      <c r="I15" s="23">
        <v>1771705.08</v>
      </c>
      <c r="J15" s="23">
        <v>25500</v>
      </c>
      <c r="K15" s="23">
        <v>15000</v>
      </c>
      <c r="L15" s="23">
        <v>13500</v>
      </c>
      <c r="M15" s="23">
        <v>13500</v>
      </c>
    </row>
    <row r="16" spans="4:15" x14ac:dyDescent="0.25">
      <c r="D16" s="107" t="s">
        <v>37</v>
      </c>
      <c r="E16" s="108"/>
      <c r="F16" s="108"/>
      <c r="G16" s="108"/>
      <c r="H16" s="108"/>
      <c r="I16" s="22">
        <f>I10-I13</f>
        <v>-13667.600000000093</v>
      </c>
      <c r="J16" s="22">
        <f t="shared" ref="J16" si="0">J10-J13</f>
        <v>13800</v>
      </c>
      <c r="K16" s="22">
        <f>K10-K13</f>
        <v>0</v>
      </c>
      <c r="L16" s="22">
        <f t="shared" ref="L16:M16" si="1">L10-L13</f>
        <v>0</v>
      </c>
      <c r="M16" s="22">
        <f t="shared" si="1"/>
        <v>0</v>
      </c>
    </row>
    <row r="17" spans="4:15" ht="18" x14ac:dyDescent="0.25">
      <c r="D17" s="4"/>
      <c r="E17" s="14"/>
      <c r="F17" s="14"/>
      <c r="G17" s="14"/>
      <c r="H17" s="14"/>
      <c r="I17" s="14"/>
      <c r="J17" s="14"/>
      <c r="K17" s="15"/>
      <c r="L17" s="15"/>
      <c r="M17" s="15"/>
    </row>
    <row r="18" spans="4:15" ht="15.75" customHeight="1" x14ac:dyDescent="0.25">
      <c r="D18" s="104" t="s">
        <v>17</v>
      </c>
      <c r="E18" s="104"/>
      <c r="F18" s="104"/>
      <c r="G18" s="104"/>
      <c r="H18" s="104"/>
      <c r="I18" s="104"/>
      <c r="J18" s="104"/>
      <c r="K18" s="104"/>
      <c r="L18" s="104"/>
      <c r="M18" s="104"/>
    </row>
    <row r="19" spans="4:15" ht="18" x14ac:dyDescent="0.25">
      <c r="D19" s="4"/>
      <c r="E19" s="14"/>
      <c r="F19" s="14"/>
      <c r="G19" s="14"/>
      <c r="H19" s="14"/>
      <c r="I19" s="14"/>
      <c r="J19" s="14"/>
      <c r="K19" s="15"/>
      <c r="L19" s="15"/>
      <c r="M19" s="15"/>
    </row>
    <row r="20" spans="4:15" ht="30.75" customHeight="1" x14ac:dyDescent="0.25">
      <c r="D20" s="18"/>
      <c r="E20" s="19"/>
      <c r="F20" s="19"/>
      <c r="G20" s="20"/>
      <c r="H20" s="21"/>
      <c r="I20" s="3" t="s">
        <v>60</v>
      </c>
      <c r="J20" s="3" t="s">
        <v>61</v>
      </c>
      <c r="K20" s="3" t="s">
        <v>62</v>
      </c>
      <c r="L20" s="3" t="s">
        <v>52</v>
      </c>
      <c r="M20" s="3" t="s">
        <v>63</v>
      </c>
    </row>
    <row r="21" spans="4:15" x14ac:dyDescent="0.25">
      <c r="D21" s="118" t="s">
        <v>26</v>
      </c>
      <c r="E21" s="119"/>
      <c r="F21" s="119"/>
      <c r="G21" s="119"/>
      <c r="H21" s="119"/>
      <c r="I21" s="23"/>
      <c r="J21" s="23"/>
      <c r="K21" s="23"/>
      <c r="L21" s="23"/>
      <c r="M21" s="34"/>
    </row>
    <row r="22" spans="4:15" x14ac:dyDescent="0.25">
      <c r="D22" s="118" t="s">
        <v>27</v>
      </c>
      <c r="E22" s="119"/>
      <c r="F22" s="119"/>
      <c r="G22" s="119"/>
      <c r="H22" s="119"/>
      <c r="I22" s="23"/>
      <c r="J22" s="23"/>
      <c r="K22" s="23"/>
      <c r="L22" s="23"/>
      <c r="M22" s="34"/>
    </row>
    <row r="23" spans="4:15" x14ac:dyDescent="0.25">
      <c r="D23" s="107" t="s">
        <v>2</v>
      </c>
      <c r="E23" s="108"/>
      <c r="F23" s="108"/>
      <c r="G23" s="108"/>
      <c r="H23" s="108"/>
      <c r="I23" s="22">
        <f>I21-I22</f>
        <v>0</v>
      </c>
      <c r="J23" s="22">
        <f t="shared" ref="J23:M23" si="2">J21-J22</f>
        <v>0</v>
      </c>
      <c r="K23" s="22">
        <f t="shared" si="2"/>
        <v>0</v>
      </c>
      <c r="L23" s="22">
        <f t="shared" si="2"/>
        <v>0</v>
      </c>
      <c r="M23" s="22">
        <f t="shared" si="2"/>
        <v>0</v>
      </c>
    </row>
    <row r="24" spans="4:15" x14ac:dyDescent="0.25">
      <c r="D24" s="107" t="s">
        <v>38</v>
      </c>
      <c r="E24" s="108"/>
      <c r="F24" s="108"/>
      <c r="G24" s="108"/>
      <c r="H24" s="108"/>
      <c r="I24" s="22">
        <v>13668</v>
      </c>
      <c r="J24" s="22">
        <v>13800</v>
      </c>
      <c r="K24" s="22">
        <f t="shared" ref="K24:M24" si="3">K16+K23</f>
        <v>0</v>
      </c>
      <c r="L24" s="22">
        <f t="shared" si="3"/>
        <v>0</v>
      </c>
      <c r="M24" s="22">
        <f t="shared" si="3"/>
        <v>0</v>
      </c>
    </row>
    <row r="25" spans="4:15" ht="18" x14ac:dyDescent="0.25">
      <c r="D25" s="13"/>
      <c r="E25" s="14"/>
      <c r="F25" s="14"/>
      <c r="G25" s="14"/>
      <c r="H25" s="14"/>
      <c r="I25" s="14"/>
      <c r="J25" s="14"/>
      <c r="K25" s="15"/>
      <c r="L25" s="15"/>
      <c r="M25" s="15"/>
    </row>
    <row r="26" spans="4:15" ht="15.75" customHeight="1" x14ac:dyDescent="0.25">
      <c r="D26" s="104" t="s">
        <v>39</v>
      </c>
      <c r="E26" s="104"/>
      <c r="F26" s="104"/>
      <c r="G26" s="104"/>
      <c r="H26" s="104"/>
      <c r="I26" s="104"/>
      <c r="J26" s="104"/>
      <c r="K26" s="104"/>
      <c r="L26" s="104"/>
      <c r="M26" s="104"/>
    </row>
    <row r="27" spans="4:15" ht="15.75" x14ac:dyDescent="0.25">
      <c r="D27" s="31"/>
      <c r="E27" s="32"/>
      <c r="F27" s="32"/>
      <c r="G27" s="32"/>
      <c r="H27" s="32"/>
      <c r="I27" s="32"/>
      <c r="J27" s="32"/>
      <c r="K27" s="32"/>
      <c r="L27" s="32"/>
      <c r="M27" s="32"/>
    </row>
    <row r="28" spans="4:15" ht="32.25" customHeight="1" x14ac:dyDescent="0.25">
      <c r="D28" s="18"/>
      <c r="E28" s="19"/>
      <c r="F28" s="19"/>
      <c r="G28" s="20"/>
      <c r="H28" s="21"/>
      <c r="I28" s="3" t="s">
        <v>60</v>
      </c>
      <c r="J28" s="3" t="s">
        <v>61</v>
      </c>
      <c r="K28" s="3" t="s">
        <v>62</v>
      </c>
      <c r="L28" s="3" t="s">
        <v>52</v>
      </c>
      <c r="M28" s="3" t="s">
        <v>63</v>
      </c>
      <c r="O28" s="49"/>
    </row>
    <row r="29" spans="4:15" ht="30" customHeight="1" x14ac:dyDescent="0.25">
      <c r="D29" s="109" t="s">
        <v>40</v>
      </c>
      <c r="E29" s="110"/>
      <c r="F29" s="110"/>
      <c r="G29" s="110"/>
      <c r="H29" s="111"/>
      <c r="I29" s="35">
        <v>-111</v>
      </c>
      <c r="J29" s="35">
        <v>-13800</v>
      </c>
      <c r="K29" s="35">
        <v>0</v>
      </c>
      <c r="L29" s="35">
        <v>0</v>
      </c>
      <c r="M29" s="36">
        <v>0</v>
      </c>
    </row>
    <row r="30" spans="4:15" ht="16.5" customHeight="1" x14ac:dyDescent="0.25">
      <c r="D30" s="107" t="s">
        <v>41</v>
      </c>
      <c r="E30" s="108"/>
      <c r="F30" s="108"/>
      <c r="G30" s="108"/>
      <c r="H30" s="108"/>
      <c r="I30" s="37"/>
      <c r="J30" s="37">
        <v>13800</v>
      </c>
      <c r="K30" s="37">
        <f t="shared" ref="K30:M30" si="4">K24+K29</f>
        <v>0</v>
      </c>
      <c r="L30" s="37">
        <f t="shared" si="4"/>
        <v>0</v>
      </c>
      <c r="M30" s="38">
        <f t="shared" si="4"/>
        <v>0</v>
      </c>
    </row>
    <row r="31" spans="4:15" ht="38.25" customHeight="1" x14ac:dyDescent="0.25">
      <c r="D31" s="112" t="s">
        <v>42</v>
      </c>
      <c r="E31" s="113"/>
      <c r="F31" s="113"/>
      <c r="G31" s="113"/>
      <c r="H31" s="114"/>
      <c r="I31" s="37">
        <v>-13779</v>
      </c>
      <c r="J31" s="37">
        <v>-13800</v>
      </c>
      <c r="K31" s="37">
        <f t="shared" ref="K31:M31" si="5">K16+K23+K29-K30</f>
        <v>0</v>
      </c>
      <c r="L31" s="37">
        <f t="shared" si="5"/>
        <v>0</v>
      </c>
      <c r="M31" s="38">
        <f t="shared" si="5"/>
        <v>0</v>
      </c>
    </row>
    <row r="32" spans="4:15" ht="15.75" x14ac:dyDescent="0.25">
      <c r="D32" s="39"/>
      <c r="E32" s="40"/>
      <c r="F32" s="40"/>
      <c r="G32" s="40"/>
      <c r="H32" s="40"/>
      <c r="I32" s="40"/>
      <c r="J32" s="40"/>
      <c r="K32" s="40"/>
      <c r="L32" s="40"/>
      <c r="M32" s="40"/>
    </row>
    <row r="33" spans="4:13" ht="15.75" customHeight="1" x14ac:dyDescent="0.25">
      <c r="D33" s="115" t="s">
        <v>36</v>
      </c>
      <c r="E33" s="115"/>
      <c r="F33" s="115"/>
      <c r="G33" s="115"/>
      <c r="H33" s="115"/>
      <c r="I33" s="115"/>
      <c r="J33" s="115"/>
      <c r="K33" s="115"/>
      <c r="L33" s="115"/>
      <c r="M33" s="115"/>
    </row>
    <row r="34" spans="4:13" ht="18" x14ac:dyDescent="0.25">
      <c r="D34" s="41"/>
      <c r="E34" s="42"/>
      <c r="F34" s="42"/>
      <c r="G34" s="42"/>
      <c r="H34" s="42"/>
      <c r="I34" s="42"/>
      <c r="J34" s="42"/>
      <c r="K34" s="43"/>
      <c r="L34" s="43"/>
      <c r="M34" s="43"/>
    </row>
    <row r="35" spans="4:13" ht="29.25" customHeight="1" x14ac:dyDescent="0.25">
      <c r="D35" s="44"/>
      <c r="E35" s="45"/>
      <c r="F35" s="45"/>
      <c r="G35" s="46"/>
      <c r="H35" s="47"/>
      <c r="I35" s="3" t="s">
        <v>60</v>
      </c>
      <c r="J35" s="3" t="s">
        <v>61</v>
      </c>
      <c r="K35" s="3" t="s">
        <v>62</v>
      </c>
      <c r="L35" s="3" t="s">
        <v>52</v>
      </c>
      <c r="M35" s="3" t="s">
        <v>63</v>
      </c>
    </row>
    <row r="36" spans="4:13" ht="34.5" customHeight="1" x14ac:dyDescent="0.25">
      <c r="D36" s="109" t="s">
        <v>40</v>
      </c>
      <c r="E36" s="110"/>
      <c r="F36" s="110"/>
      <c r="G36" s="110"/>
      <c r="H36" s="111"/>
      <c r="I36" s="35">
        <v>111</v>
      </c>
      <c r="J36" s="35">
        <v>-13800</v>
      </c>
      <c r="K36" s="35">
        <v>0</v>
      </c>
      <c r="L36" s="35">
        <f>K39</f>
        <v>0</v>
      </c>
      <c r="M36" s="36">
        <f>L39</f>
        <v>0</v>
      </c>
    </row>
    <row r="37" spans="4:13" ht="27.75" customHeight="1" x14ac:dyDescent="0.25">
      <c r="D37" s="109" t="s">
        <v>43</v>
      </c>
      <c r="E37" s="110"/>
      <c r="F37" s="110"/>
      <c r="G37" s="110"/>
      <c r="H37" s="111"/>
      <c r="I37" s="35">
        <v>-111</v>
      </c>
      <c r="J37" s="35">
        <v>13800</v>
      </c>
      <c r="K37" s="35">
        <v>0</v>
      </c>
      <c r="L37" s="35">
        <v>0</v>
      </c>
      <c r="M37" s="36">
        <v>0</v>
      </c>
    </row>
    <row r="38" spans="4:13" x14ac:dyDescent="0.25">
      <c r="D38" s="109" t="s">
        <v>44</v>
      </c>
      <c r="E38" s="116"/>
      <c r="F38" s="116"/>
      <c r="G38" s="116"/>
      <c r="H38" s="117"/>
      <c r="I38" s="35">
        <v>-13668</v>
      </c>
      <c r="J38" s="35"/>
      <c r="K38" s="54">
        <v>0</v>
      </c>
      <c r="L38" s="35">
        <v>0</v>
      </c>
      <c r="M38" s="36">
        <v>0</v>
      </c>
    </row>
    <row r="39" spans="4:13" ht="15" customHeight="1" x14ac:dyDescent="0.25">
      <c r="D39" s="107" t="s">
        <v>41</v>
      </c>
      <c r="E39" s="108"/>
      <c r="F39" s="108"/>
      <c r="G39" s="108"/>
      <c r="H39" s="108"/>
      <c r="I39" s="24">
        <f>I37+I38</f>
        <v>-13779</v>
      </c>
      <c r="J39" s="24"/>
      <c r="K39" s="24">
        <v>0</v>
      </c>
      <c r="L39" s="24">
        <f t="shared" ref="L39:M39" si="6">L36-L37+L38</f>
        <v>0</v>
      </c>
      <c r="M39" s="48">
        <f t="shared" si="6"/>
        <v>0</v>
      </c>
    </row>
    <row r="40" spans="4:13" ht="17.25" customHeight="1" x14ac:dyDescent="0.25"/>
    <row r="41" spans="4:13" x14ac:dyDescent="0.25">
      <c r="D41" s="106"/>
      <c r="E41" s="106"/>
      <c r="F41" s="106"/>
      <c r="G41" s="106"/>
      <c r="H41" s="106"/>
      <c r="I41" s="106"/>
      <c r="J41" s="106"/>
      <c r="K41" s="106"/>
      <c r="L41" s="106"/>
      <c r="M41" s="106"/>
    </row>
    <row r="42" spans="4:13" ht="9" customHeight="1" x14ac:dyDescent="0.25"/>
  </sheetData>
  <mergeCells count="25">
    <mergeCell ref="D22:H22"/>
    <mergeCell ref="D10:H10"/>
    <mergeCell ref="D11:H11"/>
    <mergeCell ref="D12:H12"/>
    <mergeCell ref="D14:H14"/>
    <mergeCell ref="D15:H15"/>
    <mergeCell ref="D16:H16"/>
    <mergeCell ref="D18:M18"/>
    <mergeCell ref="D21:H21"/>
    <mergeCell ref="D7:M7"/>
    <mergeCell ref="D5:M5"/>
    <mergeCell ref="D3:M3"/>
    <mergeCell ref="D1:M2"/>
    <mergeCell ref="D41:M41"/>
    <mergeCell ref="D23:H23"/>
    <mergeCell ref="D24:H24"/>
    <mergeCell ref="D26:M26"/>
    <mergeCell ref="D29:H29"/>
    <mergeCell ref="D30:H30"/>
    <mergeCell ref="D31:H31"/>
    <mergeCell ref="D33:M33"/>
    <mergeCell ref="D36:H36"/>
    <mergeCell ref="D37:H37"/>
    <mergeCell ref="D38:H38"/>
    <mergeCell ref="D39:H39"/>
  </mergeCells>
  <pageMargins left="0.31496062992125984" right="0.70866141732283472" top="0.74803149606299213" bottom="0.15748031496062992" header="0.31496062992125984" footer="0.31496062992125984"/>
  <pageSetup paperSize="9" scale="7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F9D96-EF5F-46FC-9BD4-575FD0924E6C}">
  <dimension ref="A1:P32"/>
  <sheetViews>
    <sheetView workbookViewId="0">
      <selection sqref="A1:P1"/>
    </sheetView>
  </sheetViews>
  <sheetFormatPr defaultRowHeight="15" x14ac:dyDescent="0.25"/>
  <cols>
    <col min="7" max="7" width="9" customWidth="1"/>
    <col min="9" max="9" width="5.7109375" customWidth="1"/>
    <col min="10" max="10" width="12.28515625" customWidth="1"/>
    <col min="11" max="11" width="13.140625" customWidth="1"/>
    <col min="12" max="12" width="8.85546875" hidden="1" customWidth="1"/>
    <col min="13" max="13" width="10.85546875" customWidth="1"/>
    <col min="14" max="14" width="1.28515625" hidden="1" customWidth="1"/>
    <col min="15" max="15" width="8.85546875" hidden="1" customWidth="1"/>
    <col min="16" max="16" width="11.42578125" customWidth="1"/>
  </cols>
  <sheetData>
    <row r="1" spans="1:16" x14ac:dyDescent="0.25">
      <c r="A1" s="124" t="s">
        <v>178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6" ht="15" customHeight="1" x14ac:dyDescent="0.25">
      <c r="A2" s="125" t="s">
        <v>179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ht="15" customHeight="1" x14ac:dyDescent="0.25">
      <c r="A5" s="104" t="s">
        <v>175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6" ht="15.75" customHeight="1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5" customHeight="1" x14ac:dyDescent="0.25">
      <c r="A8" s="104" t="s">
        <v>11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1:16" ht="15" customHeight="1" x14ac:dyDescent="0.25">
      <c r="A9" s="4"/>
      <c r="B9" s="4"/>
      <c r="C9" s="4"/>
      <c r="D9" s="4"/>
      <c r="E9" s="4"/>
      <c r="F9" s="4"/>
      <c r="G9" s="4"/>
      <c r="H9" s="5"/>
      <c r="I9" s="5"/>
      <c r="J9" s="63"/>
      <c r="K9" s="63"/>
      <c r="L9" s="63"/>
      <c r="M9" s="63"/>
      <c r="N9" s="63"/>
      <c r="O9" s="63"/>
      <c r="P9" s="63"/>
    </row>
    <row r="10" spans="1:16" ht="15" customHeight="1" x14ac:dyDescent="0.25">
      <c r="A10" s="104" t="s">
        <v>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</row>
    <row r="11" spans="1:16" ht="15" customHeight="1" x14ac:dyDescent="0.25">
      <c r="A11" s="4"/>
      <c r="B11" s="4"/>
      <c r="C11" s="4"/>
      <c r="D11" s="4"/>
      <c r="E11" s="4"/>
      <c r="F11" s="4"/>
      <c r="G11" s="4"/>
      <c r="H11" s="5"/>
      <c r="I11" s="5"/>
      <c r="J11" s="63"/>
      <c r="K11" s="63"/>
      <c r="L11" s="63"/>
      <c r="M11" s="63"/>
      <c r="N11" s="63"/>
      <c r="O11" s="63"/>
      <c r="P11" s="63"/>
    </row>
    <row r="12" spans="1:16" ht="15.75" customHeight="1" x14ac:dyDescent="0.25">
      <c r="A12" s="104" t="s">
        <v>55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</row>
    <row r="13" spans="1:16" ht="15.75" thickBot="1" x14ac:dyDescent="0.3">
      <c r="A13" s="55"/>
      <c r="B13" s="55"/>
      <c r="H13" s="132"/>
      <c r="I13" s="134"/>
      <c r="J13" s="56"/>
      <c r="K13" s="56"/>
      <c r="L13" s="132"/>
      <c r="M13" s="134"/>
      <c r="N13" s="132"/>
      <c r="O13" s="132"/>
      <c r="P13" s="132"/>
    </row>
    <row r="14" spans="1:16" ht="25.5" customHeight="1" thickTop="1" thickBot="1" x14ac:dyDescent="0.3">
      <c r="A14" s="64" t="s">
        <v>64</v>
      </c>
      <c r="B14" s="64" t="s">
        <v>12</v>
      </c>
      <c r="C14" s="135" t="s">
        <v>20</v>
      </c>
      <c r="D14" s="135"/>
      <c r="E14" s="135"/>
      <c r="F14" s="135"/>
      <c r="G14" s="135"/>
      <c r="H14" s="136" t="s">
        <v>86</v>
      </c>
      <c r="I14" s="136"/>
      <c r="J14" s="65" t="s">
        <v>87</v>
      </c>
      <c r="K14" s="64" t="s">
        <v>88</v>
      </c>
      <c r="L14" s="133" t="s">
        <v>89</v>
      </c>
      <c r="M14" s="133"/>
      <c r="N14" s="133" t="s">
        <v>90</v>
      </c>
      <c r="O14" s="133"/>
      <c r="P14" s="133"/>
    </row>
    <row r="15" spans="1:16" ht="15.75" thickTop="1" x14ac:dyDescent="0.25">
      <c r="A15" s="61"/>
      <c r="B15" s="61"/>
      <c r="C15" s="126" t="s">
        <v>65</v>
      </c>
      <c r="D15" s="127"/>
      <c r="E15" s="127"/>
      <c r="F15" s="127"/>
      <c r="G15" s="127"/>
      <c r="H15" s="128">
        <f>H16+H22</f>
        <v>2730300</v>
      </c>
      <c r="I15" s="127"/>
      <c r="J15" s="62">
        <v>1828106.64</v>
      </c>
      <c r="K15" s="62">
        <v>2887600</v>
      </c>
      <c r="L15" s="128">
        <v>2889600</v>
      </c>
      <c r="M15" s="127"/>
      <c r="N15" s="128">
        <v>2890600</v>
      </c>
      <c r="O15" s="128"/>
      <c r="P15" s="128"/>
    </row>
    <row r="16" spans="1:16" x14ac:dyDescent="0.25">
      <c r="A16" s="58"/>
      <c r="B16" s="58" t="s">
        <v>66</v>
      </c>
      <c r="C16" s="129" t="s">
        <v>4</v>
      </c>
      <c r="D16" s="130"/>
      <c r="E16" s="130"/>
      <c r="F16" s="130"/>
      <c r="G16" s="130"/>
      <c r="H16" s="131">
        <f>H17+H18+H19+H20+H21</f>
        <v>2727300</v>
      </c>
      <c r="I16" s="130"/>
      <c r="J16" s="60">
        <f>J17+J18+J19+J20+J21</f>
        <v>1828106.6400000001</v>
      </c>
      <c r="K16" s="60">
        <v>2887600</v>
      </c>
      <c r="L16" s="131">
        <v>2889600</v>
      </c>
      <c r="M16" s="130"/>
      <c r="N16" s="131">
        <v>2890600</v>
      </c>
      <c r="O16" s="130"/>
      <c r="P16" s="130"/>
    </row>
    <row r="17" spans="1:16" x14ac:dyDescent="0.25">
      <c r="A17" s="58"/>
      <c r="B17" s="58" t="s">
        <v>67</v>
      </c>
      <c r="C17" s="129" t="s">
        <v>18</v>
      </c>
      <c r="D17" s="130"/>
      <c r="E17" s="130"/>
      <c r="F17" s="130"/>
      <c r="G17" s="130"/>
      <c r="H17" s="131">
        <v>30000</v>
      </c>
      <c r="I17" s="130"/>
      <c r="J17" s="60">
        <v>24747.599999999999</v>
      </c>
      <c r="K17" s="60">
        <v>49000</v>
      </c>
      <c r="L17" s="131">
        <v>51000</v>
      </c>
      <c r="M17" s="130"/>
      <c r="N17" s="131">
        <v>52000</v>
      </c>
      <c r="O17" s="130"/>
      <c r="P17" s="130"/>
    </row>
    <row r="18" spans="1:16" x14ac:dyDescent="0.25">
      <c r="A18" s="58"/>
      <c r="B18" s="58" t="s">
        <v>68</v>
      </c>
      <c r="C18" s="129" t="s">
        <v>45</v>
      </c>
      <c r="D18" s="130"/>
      <c r="E18" s="130"/>
      <c r="F18" s="130"/>
      <c r="G18" s="130"/>
      <c r="H18" s="131">
        <v>100</v>
      </c>
      <c r="I18" s="130"/>
      <c r="J18" s="60">
        <v>12.36</v>
      </c>
      <c r="K18" s="60">
        <v>100</v>
      </c>
      <c r="L18" s="131">
        <v>100</v>
      </c>
      <c r="M18" s="130"/>
      <c r="N18" s="131">
        <v>100</v>
      </c>
      <c r="O18" s="130"/>
      <c r="P18" s="130"/>
    </row>
    <row r="19" spans="1:16" x14ac:dyDescent="0.25">
      <c r="A19" s="58"/>
      <c r="B19" s="58" t="s">
        <v>69</v>
      </c>
      <c r="C19" s="129" t="s">
        <v>70</v>
      </c>
      <c r="D19" s="130"/>
      <c r="E19" s="130"/>
      <c r="F19" s="130"/>
      <c r="G19" s="130"/>
      <c r="H19" s="131">
        <v>270000</v>
      </c>
      <c r="I19" s="130"/>
      <c r="J19" s="60">
        <v>251011.12</v>
      </c>
      <c r="K19" s="60">
        <v>270000</v>
      </c>
      <c r="L19" s="131">
        <v>270000</v>
      </c>
      <c r="M19" s="130"/>
      <c r="N19" s="131">
        <v>270000</v>
      </c>
      <c r="O19" s="130"/>
      <c r="P19" s="130"/>
    </row>
    <row r="20" spans="1:16" x14ac:dyDescent="0.25">
      <c r="A20" s="58"/>
      <c r="B20" s="58" t="s">
        <v>71</v>
      </c>
      <c r="C20" s="129" t="s">
        <v>72</v>
      </c>
      <c r="D20" s="130"/>
      <c r="E20" s="130"/>
      <c r="F20" s="130"/>
      <c r="G20" s="130"/>
      <c r="H20" s="131">
        <v>1000</v>
      </c>
      <c r="I20" s="130"/>
      <c r="J20" s="60">
        <v>0</v>
      </c>
      <c r="K20" s="60">
        <v>1000</v>
      </c>
      <c r="L20" s="131">
        <v>1000</v>
      </c>
      <c r="M20" s="130"/>
      <c r="N20" s="131">
        <v>1000</v>
      </c>
      <c r="O20" s="130"/>
      <c r="P20" s="130"/>
    </row>
    <row r="21" spans="1:16" x14ac:dyDescent="0.25">
      <c r="A21" s="58"/>
      <c r="B21" s="58" t="s">
        <v>73</v>
      </c>
      <c r="C21" s="129" t="s">
        <v>48</v>
      </c>
      <c r="D21" s="130"/>
      <c r="E21" s="130"/>
      <c r="F21" s="130"/>
      <c r="G21" s="130"/>
      <c r="H21" s="131">
        <v>2426200</v>
      </c>
      <c r="I21" s="130"/>
      <c r="J21" s="60">
        <v>1552335.56</v>
      </c>
      <c r="K21" s="60">
        <v>2567500</v>
      </c>
      <c r="L21" s="131">
        <v>2567500</v>
      </c>
      <c r="M21" s="130"/>
      <c r="N21" s="131">
        <v>2567500</v>
      </c>
      <c r="O21" s="130"/>
      <c r="P21" s="130"/>
    </row>
    <row r="22" spans="1:16" x14ac:dyDescent="0.25">
      <c r="A22" s="58"/>
      <c r="B22" s="58" t="s">
        <v>74</v>
      </c>
      <c r="C22" s="129" t="s">
        <v>75</v>
      </c>
      <c r="D22" s="130"/>
      <c r="E22" s="130"/>
      <c r="F22" s="130"/>
      <c r="G22" s="130"/>
      <c r="H22" s="131">
        <v>3000</v>
      </c>
      <c r="I22" s="130"/>
      <c r="J22" s="60">
        <v>0</v>
      </c>
      <c r="K22" s="60">
        <v>0</v>
      </c>
      <c r="L22" s="131">
        <v>0</v>
      </c>
      <c r="M22" s="130"/>
      <c r="N22" s="131">
        <v>0</v>
      </c>
      <c r="O22" s="130"/>
      <c r="P22" s="130"/>
    </row>
    <row r="23" spans="1:16" x14ac:dyDescent="0.25">
      <c r="A23" s="58"/>
      <c r="B23" s="58" t="s">
        <v>76</v>
      </c>
      <c r="C23" s="129" t="s">
        <v>77</v>
      </c>
      <c r="D23" s="130"/>
      <c r="E23" s="130"/>
      <c r="F23" s="130"/>
      <c r="G23" s="130"/>
      <c r="H23" s="131">
        <v>3000</v>
      </c>
      <c r="I23" s="130"/>
      <c r="J23" s="60">
        <v>0</v>
      </c>
      <c r="K23" s="60">
        <v>0</v>
      </c>
      <c r="L23" s="131">
        <v>0</v>
      </c>
      <c r="M23" s="130"/>
      <c r="N23" s="131">
        <v>0</v>
      </c>
      <c r="O23" s="130"/>
      <c r="P23" s="130"/>
    </row>
    <row r="24" spans="1:16" x14ac:dyDescent="0.25">
      <c r="A24" s="61"/>
      <c r="B24" s="61"/>
      <c r="C24" s="126" t="s">
        <v>78</v>
      </c>
      <c r="D24" s="127"/>
      <c r="E24" s="127"/>
      <c r="F24" s="127"/>
      <c r="G24" s="127"/>
      <c r="H24" s="128">
        <v>2730300</v>
      </c>
      <c r="I24" s="127"/>
      <c r="J24" s="62">
        <f>J25+J29</f>
        <v>1841774.24</v>
      </c>
      <c r="K24" s="62">
        <v>2887600</v>
      </c>
      <c r="L24" s="128">
        <v>2889600</v>
      </c>
      <c r="M24" s="127"/>
      <c r="N24" s="128">
        <v>2890600</v>
      </c>
      <c r="O24" s="127"/>
      <c r="P24" s="127"/>
    </row>
    <row r="25" spans="1:16" x14ac:dyDescent="0.25">
      <c r="A25" s="58"/>
      <c r="B25" s="58" t="s">
        <v>79</v>
      </c>
      <c r="C25" s="129" t="s">
        <v>5</v>
      </c>
      <c r="D25" s="130"/>
      <c r="E25" s="130"/>
      <c r="F25" s="130"/>
      <c r="G25" s="130"/>
      <c r="H25" s="131">
        <v>2709800</v>
      </c>
      <c r="I25" s="130"/>
      <c r="J25" s="60">
        <f>J26+J27+J28</f>
        <v>1771705.08</v>
      </c>
      <c r="K25" s="60">
        <v>2872600</v>
      </c>
      <c r="L25" s="131">
        <v>2876100</v>
      </c>
      <c r="M25" s="130"/>
      <c r="N25" s="131">
        <v>2877100</v>
      </c>
      <c r="O25" s="130"/>
      <c r="P25" s="130"/>
    </row>
    <row r="26" spans="1:16" x14ac:dyDescent="0.25">
      <c r="A26" s="58"/>
      <c r="B26" s="58" t="s">
        <v>80</v>
      </c>
      <c r="C26" s="129" t="s">
        <v>6</v>
      </c>
      <c r="D26" s="130"/>
      <c r="E26" s="130"/>
      <c r="F26" s="130"/>
      <c r="G26" s="130"/>
      <c r="H26" s="131">
        <v>2337100</v>
      </c>
      <c r="I26" s="130"/>
      <c r="J26" s="60">
        <v>1464392.17</v>
      </c>
      <c r="K26" s="60">
        <v>2488500</v>
      </c>
      <c r="L26" s="131">
        <v>2488500</v>
      </c>
      <c r="M26" s="130"/>
      <c r="N26" s="131">
        <v>2488500</v>
      </c>
      <c r="O26" s="130"/>
      <c r="P26" s="130"/>
    </row>
    <row r="27" spans="1:16" x14ac:dyDescent="0.25">
      <c r="A27" s="58"/>
      <c r="B27" s="58" t="s">
        <v>81</v>
      </c>
      <c r="C27" s="129" t="s">
        <v>13</v>
      </c>
      <c r="D27" s="130"/>
      <c r="E27" s="130"/>
      <c r="F27" s="130"/>
      <c r="G27" s="130"/>
      <c r="H27" s="131">
        <v>370000</v>
      </c>
      <c r="I27" s="130"/>
      <c r="J27" s="60">
        <v>305067.07</v>
      </c>
      <c r="K27" s="60">
        <v>384000</v>
      </c>
      <c r="L27" s="131">
        <v>387400</v>
      </c>
      <c r="M27" s="130"/>
      <c r="N27" s="131">
        <v>388400</v>
      </c>
      <c r="O27" s="130"/>
      <c r="P27" s="130"/>
    </row>
    <row r="28" spans="1:16" x14ac:dyDescent="0.25">
      <c r="A28" s="58"/>
      <c r="B28" s="58" t="s">
        <v>82</v>
      </c>
      <c r="C28" s="129" t="s">
        <v>46</v>
      </c>
      <c r="D28" s="130"/>
      <c r="E28" s="130"/>
      <c r="F28" s="130"/>
      <c r="G28" s="130"/>
      <c r="H28" s="131">
        <v>2700</v>
      </c>
      <c r="I28" s="130"/>
      <c r="J28" s="60">
        <v>2245.84</v>
      </c>
      <c r="K28" s="60">
        <v>100</v>
      </c>
      <c r="L28" s="131">
        <v>200</v>
      </c>
      <c r="M28" s="130"/>
      <c r="N28" s="131">
        <v>200</v>
      </c>
      <c r="O28" s="130"/>
      <c r="P28" s="130"/>
    </row>
    <row r="29" spans="1:16" x14ac:dyDescent="0.25">
      <c r="A29" s="58"/>
      <c r="B29" s="58" t="s">
        <v>83</v>
      </c>
      <c r="C29" s="129" t="s">
        <v>7</v>
      </c>
      <c r="D29" s="130"/>
      <c r="E29" s="130"/>
      <c r="F29" s="130"/>
      <c r="G29" s="130"/>
      <c r="H29" s="131">
        <v>20500</v>
      </c>
      <c r="I29" s="130"/>
      <c r="J29" s="60">
        <f>J30+J31</f>
        <v>70069.16</v>
      </c>
      <c r="K29" s="60">
        <v>15000</v>
      </c>
      <c r="L29" s="131">
        <v>13500</v>
      </c>
      <c r="M29" s="130"/>
      <c r="N29" s="131">
        <v>13500</v>
      </c>
      <c r="O29" s="130"/>
      <c r="P29" s="130"/>
    </row>
    <row r="30" spans="1:16" x14ac:dyDescent="0.25">
      <c r="A30" s="58"/>
      <c r="B30" s="58" t="s">
        <v>84</v>
      </c>
      <c r="C30" s="129" t="s">
        <v>53</v>
      </c>
      <c r="D30" s="130"/>
      <c r="E30" s="130"/>
      <c r="F30" s="130"/>
      <c r="G30" s="130"/>
      <c r="H30" s="131">
        <v>5000</v>
      </c>
      <c r="I30" s="130"/>
      <c r="J30" s="60">
        <v>13250</v>
      </c>
      <c r="K30" s="60">
        <v>0</v>
      </c>
      <c r="L30" s="131">
        <v>0</v>
      </c>
      <c r="M30" s="130"/>
      <c r="N30" s="131">
        <v>0</v>
      </c>
      <c r="O30" s="130"/>
      <c r="P30" s="130"/>
    </row>
    <row r="31" spans="1:16" ht="15.75" thickBot="1" x14ac:dyDescent="0.3">
      <c r="A31" s="58"/>
      <c r="B31" s="58" t="s">
        <v>85</v>
      </c>
      <c r="C31" s="129" t="s">
        <v>19</v>
      </c>
      <c r="D31" s="130"/>
      <c r="E31" s="130"/>
      <c r="F31" s="130"/>
      <c r="G31" s="130"/>
      <c r="H31" s="131">
        <v>15500</v>
      </c>
      <c r="I31" s="130"/>
      <c r="J31" s="60">
        <v>56819.16</v>
      </c>
      <c r="K31" s="60">
        <v>15000</v>
      </c>
      <c r="L31" s="131">
        <v>13500</v>
      </c>
      <c r="M31" s="130"/>
      <c r="N31" s="131">
        <v>13500</v>
      </c>
      <c r="O31" s="130"/>
      <c r="P31" s="130"/>
    </row>
    <row r="32" spans="1:16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</sheetData>
  <mergeCells count="81">
    <mergeCell ref="L14:M14"/>
    <mergeCell ref="C28:G28"/>
    <mergeCell ref="H28:I28"/>
    <mergeCell ref="L28:M28"/>
    <mergeCell ref="N28:P28"/>
    <mergeCell ref="C31:G31"/>
    <mergeCell ref="H31:I31"/>
    <mergeCell ref="L31:M31"/>
    <mergeCell ref="N31:P31"/>
    <mergeCell ref="C29:G29"/>
    <mergeCell ref="H29:I29"/>
    <mergeCell ref="L29:M29"/>
    <mergeCell ref="N29:P29"/>
    <mergeCell ref="C30:G30"/>
    <mergeCell ref="H30:I30"/>
    <mergeCell ref="L30:M30"/>
    <mergeCell ref="N30:P30"/>
    <mergeCell ref="C26:G26"/>
    <mergeCell ref="H26:I26"/>
    <mergeCell ref="L26:M26"/>
    <mergeCell ref="N26:P26"/>
    <mergeCell ref="C27:G27"/>
    <mergeCell ref="H27:I27"/>
    <mergeCell ref="L27:M27"/>
    <mergeCell ref="N27:P27"/>
    <mergeCell ref="C24:G24"/>
    <mergeCell ref="H24:I24"/>
    <mergeCell ref="L24:M24"/>
    <mergeCell ref="N24:P24"/>
    <mergeCell ref="C25:G25"/>
    <mergeCell ref="H25:I25"/>
    <mergeCell ref="L25:M25"/>
    <mergeCell ref="N25:P25"/>
    <mergeCell ref="C22:G22"/>
    <mergeCell ref="H22:I22"/>
    <mergeCell ref="L22:M22"/>
    <mergeCell ref="N22:P22"/>
    <mergeCell ref="C23:G23"/>
    <mergeCell ref="H23:I23"/>
    <mergeCell ref="L23:M23"/>
    <mergeCell ref="N23:P23"/>
    <mergeCell ref="C20:G20"/>
    <mergeCell ref="H20:I20"/>
    <mergeCell ref="L20:M20"/>
    <mergeCell ref="N20:P20"/>
    <mergeCell ref="C21:G21"/>
    <mergeCell ref="H21:I21"/>
    <mergeCell ref="L21:M21"/>
    <mergeCell ref="N21:P21"/>
    <mergeCell ref="C18:G18"/>
    <mergeCell ref="H18:I18"/>
    <mergeCell ref="L18:M18"/>
    <mergeCell ref="N18:P18"/>
    <mergeCell ref="C19:G19"/>
    <mergeCell ref="H19:I19"/>
    <mergeCell ref="L19:M19"/>
    <mergeCell ref="N19:P19"/>
    <mergeCell ref="C16:G16"/>
    <mergeCell ref="H16:I16"/>
    <mergeCell ref="L16:M16"/>
    <mergeCell ref="N16:P16"/>
    <mergeCell ref="C17:G17"/>
    <mergeCell ref="H17:I17"/>
    <mergeCell ref="L17:M17"/>
    <mergeCell ref="N17:P17"/>
    <mergeCell ref="A1:P1"/>
    <mergeCell ref="A2:P3"/>
    <mergeCell ref="C15:G15"/>
    <mergeCell ref="H15:I15"/>
    <mergeCell ref="L15:M15"/>
    <mergeCell ref="N15:P15"/>
    <mergeCell ref="N13:P13"/>
    <mergeCell ref="N14:P14"/>
    <mergeCell ref="A5:P6"/>
    <mergeCell ref="A8:P8"/>
    <mergeCell ref="A10:P10"/>
    <mergeCell ref="A12:P12"/>
    <mergeCell ref="H13:I13"/>
    <mergeCell ref="L13:M13"/>
    <mergeCell ref="C14:G14"/>
    <mergeCell ref="H14:I14"/>
  </mergeCells>
  <phoneticPr fontId="2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73B6-3C15-4B3E-9BCF-27214FA5057C}">
  <dimension ref="C1:S50"/>
  <sheetViews>
    <sheetView topLeftCell="A16" workbookViewId="0">
      <selection activeCell="C4" sqref="C4:S4"/>
    </sheetView>
  </sheetViews>
  <sheetFormatPr defaultRowHeight="15" x14ac:dyDescent="0.25"/>
  <cols>
    <col min="4" max="4" width="10.28515625" customWidth="1"/>
    <col min="11" max="11" width="5.5703125" customWidth="1"/>
    <col min="12" max="12" width="13.140625" customWidth="1"/>
    <col min="13" max="13" width="11.85546875" customWidth="1"/>
    <col min="14" max="15" width="0" hidden="1" customWidth="1"/>
    <col min="16" max="16" width="11.5703125" customWidth="1"/>
    <col min="17" max="18" width="0" hidden="1" customWidth="1"/>
    <col min="19" max="19" width="12" customWidth="1"/>
  </cols>
  <sheetData>
    <row r="1" spans="3:19" ht="15.75" customHeight="1" x14ac:dyDescent="0.25">
      <c r="C1" s="104" t="s">
        <v>175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3:19" x14ac:dyDescent="0.25"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4" spans="3:19" ht="15.75" customHeight="1" x14ac:dyDescent="0.25">
      <c r="C4" s="104" t="s">
        <v>11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3:19" ht="15.75" customHeight="1" x14ac:dyDescent="0.25"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3:19" ht="15.75" customHeight="1" x14ac:dyDescent="0.25">
      <c r="C6" s="104" t="s">
        <v>3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3:19" ht="18" x14ac:dyDescent="0.25">
      <c r="C7" s="4"/>
      <c r="D7" s="4"/>
      <c r="E7" s="4"/>
      <c r="F7" s="4"/>
      <c r="G7" s="5"/>
      <c r="H7" s="5"/>
    </row>
    <row r="8" spans="3:19" ht="15.75" customHeight="1" x14ac:dyDescent="0.25">
      <c r="C8" s="104" t="s">
        <v>56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</row>
    <row r="9" spans="3:19" ht="16.5" thickBot="1" x14ac:dyDescent="0.3">
      <c r="C9" s="31"/>
      <c r="D9" s="31"/>
      <c r="E9" s="31"/>
      <c r="F9" s="31"/>
      <c r="G9" s="31"/>
      <c r="H9" s="31"/>
    </row>
    <row r="10" spans="3:19" ht="24.75" customHeight="1" thickTop="1" thickBot="1" x14ac:dyDescent="0.3">
      <c r="C10" s="57" t="s">
        <v>64</v>
      </c>
      <c r="D10" s="57" t="s">
        <v>12</v>
      </c>
      <c r="E10" s="137" t="s">
        <v>20</v>
      </c>
      <c r="F10" s="138"/>
      <c r="G10" s="138"/>
      <c r="H10" s="138"/>
      <c r="I10" s="138"/>
      <c r="J10" s="139" t="s">
        <v>125</v>
      </c>
      <c r="K10" s="140"/>
      <c r="L10" s="69" t="s">
        <v>60</v>
      </c>
      <c r="M10" s="70" t="s">
        <v>88</v>
      </c>
      <c r="N10" s="139" t="s">
        <v>89</v>
      </c>
      <c r="O10" s="140"/>
      <c r="P10" s="140"/>
      <c r="Q10" s="139" t="s">
        <v>126</v>
      </c>
      <c r="R10" s="140"/>
      <c r="S10" s="140"/>
    </row>
    <row r="11" spans="3:19" ht="15.75" thickTop="1" x14ac:dyDescent="0.25">
      <c r="C11" s="97"/>
      <c r="D11" s="97"/>
      <c r="E11" s="141" t="s">
        <v>65</v>
      </c>
      <c r="F11" s="142"/>
      <c r="G11" s="142"/>
      <c r="H11" s="142"/>
      <c r="I11" s="142"/>
      <c r="J11" s="143">
        <f>J12+J14+J16+J20+J26+J28</f>
        <v>2730300</v>
      </c>
      <c r="K11" s="142"/>
      <c r="L11" s="98">
        <f>L12+L14+L16+L20</f>
        <v>1828106.6400000001</v>
      </c>
      <c r="M11" s="98">
        <f>M12+M14+M16+M20+M26</f>
        <v>2887600</v>
      </c>
      <c r="N11" s="98">
        <f t="shared" ref="N11:R11" si="0">N12+N14+N16+N20+N26</f>
        <v>2889600</v>
      </c>
      <c r="O11" s="98">
        <f t="shared" si="0"/>
        <v>0</v>
      </c>
      <c r="P11" s="98">
        <f>N12+N14+N16+N20+N26</f>
        <v>2889600</v>
      </c>
      <c r="Q11" s="98">
        <f t="shared" si="0"/>
        <v>2890600</v>
      </c>
      <c r="R11" s="98">
        <f t="shared" si="0"/>
        <v>0</v>
      </c>
      <c r="S11" s="98">
        <f>Q12+Q16+Q14+Q20+Q26</f>
        <v>2890600</v>
      </c>
    </row>
    <row r="12" spans="3:19" x14ac:dyDescent="0.25">
      <c r="C12" s="58"/>
      <c r="D12" s="58" t="s">
        <v>91</v>
      </c>
      <c r="E12" s="129" t="s">
        <v>92</v>
      </c>
      <c r="F12" s="130"/>
      <c r="G12" s="130"/>
      <c r="H12" s="130"/>
      <c r="I12" s="130"/>
      <c r="J12" s="131">
        <v>2153600</v>
      </c>
      <c r="K12" s="130"/>
      <c r="L12" s="60">
        <v>1369735.56</v>
      </c>
      <c r="M12" s="60">
        <v>2294900</v>
      </c>
      <c r="N12" s="131">
        <v>2294900</v>
      </c>
      <c r="O12" s="130"/>
      <c r="P12" s="130"/>
      <c r="Q12" s="131">
        <v>2294900</v>
      </c>
      <c r="R12" s="130"/>
      <c r="S12" s="130"/>
    </row>
    <row r="13" spans="3:19" x14ac:dyDescent="0.25">
      <c r="C13" s="58"/>
      <c r="D13" s="58" t="s">
        <v>93</v>
      </c>
      <c r="E13" s="129" t="s">
        <v>49</v>
      </c>
      <c r="F13" s="130"/>
      <c r="G13" s="130"/>
      <c r="H13" s="130"/>
      <c r="I13" s="130"/>
      <c r="J13" s="131">
        <v>2153600</v>
      </c>
      <c r="K13" s="130"/>
      <c r="L13" s="60">
        <v>1369735.56</v>
      </c>
      <c r="M13" s="60">
        <v>2294900</v>
      </c>
      <c r="N13" s="131">
        <v>2294900</v>
      </c>
      <c r="O13" s="130"/>
      <c r="P13" s="130"/>
      <c r="Q13" s="131">
        <v>2294900</v>
      </c>
      <c r="R13" s="130"/>
      <c r="S13" s="130"/>
    </row>
    <row r="14" spans="3:19" x14ac:dyDescent="0.25">
      <c r="C14" s="58"/>
      <c r="D14" s="58" t="s">
        <v>94</v>
      </c>
      <c r="E14" s="129" t="s">
        <v>95</v>
      </c>
      <c r="F14" s="130"/>
      <c r="G14" s="130"/>
      <c r="H14" s="130"/>
      <c r="I14" s="130"/>
      <c r="J14" s="131">
        <v>100</v>
      </c>
      <c r="K14" s="130"/>
      <c r="L14" s="60">
        <v>12.36</v>
      </c>
      <c r="M14" s="60">
        <v>100</v>
      </c>
      <c r="N14" s="131">
        <v>100</v>
      </c>
      <c r="O14" s="130"/>
      <c r="P14" s="130"/>
      <c r="Q14" s="131">
        <v>100</v>
      </c>
      <c r="R14" s="130"/>
      <c r="S14" s="130"/>
    </row>
    <row r="15" spans="3:19" x14ac:dyDescent="0.25">
      <c r="C15" s="58"/>
      <c r="D15" s="58" t="s">
        <v>96</v>
      </c>
      <c r="E15" s="129" t="s">
        <v>97</v>
      </c>
      <c r="F15" s="130"/>
      <c r="G15" s="130"/>
      <c r="H15" s="130"/>
      <c r="I15" s="130"/>
      <c r="J15" s="131">
        <v>100</v>
      </c>
      <c r="K15" s="130"/>
      <c r="L15" s="60">
        <v>12.36</v>
      </c>
      <c r="M15" s="60">
        <v>100</v>
      </c>
      <c r="N15" s="131">
        <v>100</v>
      </c>
      <c r="O15" s="130"/>
      <c r="P15" s="130"/>
      <c r="Q15" s="131">
        <v>100</v>
      </c>
      <c r="R15" s="130"/>
      <c r="S15" s="130"/>
    </row>
    <row r="16" spans="3:19" x14ac:dyDescent="0.25">
      <c r="C16" s="58"/>
      <c r="D16" s="58" t="s">
        <v>98</v>
      </c>
      <c r="E16" s="129" t="s">
        <v>99</v>
      </c>
      <c r="F16" s="130"/>
      <c r="G16" s="130"/>
      <c r="H16" s="130"/>
      <c r="I16" s="130"/>
      <c r="J16" s="131">
        <f>J17+J19</f>
        <v>542600</v>
      </c>
      <c r="K16" s="130"/>
      <c r="L16" s="60">
        <f>L17+L19</f>
        <v>433611.12</v>
      </c>
      <c r="M16" s="60">
        <v>270000</v>
      </c>
      <c r="N16" s="131">
        <v>270000</v>
      </c>
      <c r="O16" s="130"/>
      <c r="P16" s="130"/>
      <c r="Q16" s="131">
        <v>270000</v>
      </c>
      <c r="R16" s="130"/>
      <c r="S16" s="130"/>
    </row>
    <row r="17" spans="3:19" x14ac:dyDescent="0.25">
      <c r="C17" s="58"/>
      <c r="D17" s="58" t="s">
        <v>100</v>
      </c>
      <c r="E17" s="129" t="s">
        <v>101</v>
      </c>
      <c r="F17" s="130"/>
      <c r="G17" s="130"/>
      <c r="H17" s="130"/>
      <c r="I17" s="130"/>
      <c r="J17" s="131">
        <v>272600</v>
      </c>
      <c r="K17" s="130"/>
      <c r="L17" s="60">
        <v>182600</v>
      </c>
      <c r="M17" s="60">
        <v>0</v>
      </c>
      <c r="N17" s="131">
        <v>0</v>
      </c>
      <c r="O17" s="130"/>
      <c r="P17" s="130"/>
      <c r="Q17" s="131">
        <v>0</v>
      </c>
      <c r="R17" s="130"/>
      <c r="S17" s="130"/>
    </row>
    <row r="18" spans="3:19" x14ac:dyDescent="0.25">
      <c r="C18" s="58"/>
      <c r="D18" s="58" t="s">
        <v>102</v>
      </c>
      <c r="E18" s="129" t="s">
        <v>59</v>
      </c>
      <c r="F18" s="130"/>
      <c r="G18" s="130"/>
      <c r="H18" s="130"/>
      <c r="I18" s="130"/>
      <c r="J18" s="131">
        <v>272600</v>
      </c>
      <c r="K18" s="130"/>
      <c r="L18" s="60">
        <v>182600</v>
      </c>
      <c r="M18" s="60">
        <v>0</v>
      </c>
      <c r="N18" s="131">
        <v>0</v>
      </c>
      <c r="O18" s="130"/>
      <c r="P18" s="130"/>
      <c r="Q18" s="131">
        <v>0</v>
      </c>
      <c r="R18" s="130"/>
      <c r="S18" s="130"/>
    </row>
    <row r="19" spans="3:19" x14ac:dyDescent="0.25">
      <c r="C19" s="58"/>
      <c r="D19" s="58" t="s">
        <v>103</v>
      </c>
      <c r="E19" s="129" t="s">
        <v>104</v>
      </c>
      <c r="F19" s="130"/>
      <c r="G19" s="130"/>
      <c r="H19" s="130"/>
      <c r="I19" s="130"/>
      <c r="J19" s="131">
        <v>270000</v>
      </c>
      <c r="K19" s="130"/>
      <c r="L19" s="60">
        <v>251011.12</v>
      </c>
      <c r="M19" s="60">
        <v>270000</v>
      </c>
      <c r="N19" s="131">
        <v>270000</v>
      </c>
      <c r="O19" s="130"/>
      <c r="P19" s="130"/>
      <c r="Q19" s="131">
        <v>270000</v>
      </c>
      <c r="R19" s="130"/>
      <c r="S19" s="130"/>
    </row>
    <row r="20" spans="3:19" x14ac:dyDescent="0.25">
      <c r="C20" s="58"/>
      <c r="D20" s="58" t="s">
        <v>105</v>
      </c>
      <c r="E20" s="129" t="s">
        <v>106</v>
      </c>
      <c r="F20" s="130"/>
      <c r="G20" s="130"/>
      <c r="H20" s="130"/>
      <c r="I20" s="130"/>
      <c r="J20" s="131">
        <v>30000</v>
      </c>
      <c r="K20" s="130"/>
      <c r="L20" s="60">
        <v>24747.599999999999</v>
      </c>
      <c r="M20" s="60">
        <f>M21+M23</f>
        <v>321600</v>
      </c>
      <c r="N20" s="131">
        <f>P21+N23</f>
        <v>323600</v>
      </c>
      <c r="O20" s="131"/>
      <c r="P20" s="131"/>
      <c r="Q20" s="131">
        <f>S21+Q23</f>
        <v>324600</v>
      </c>
      <c r="R20" s="131"/>
      <c r="S20" s="131"/>
    </row>
    <row r="21" spans="3:19" ht="15" customHeight="1" x14ac:dyDescent="0.25">
      <c r="C21" s="58"/>
      <c r="D21" s="58" t="s">
        <v>163</v>
      </c>
      <c r="E21" s="144" t="s">
        <v>164</v>
      </c>
      <c r="F21" s="144"/>
      <c r="G21" s="144"/>
      <c r="H21" s="144"/>
      <c r="I21" s="144"/>
      <c r="J21" s="131">
        <v>0</v>
      </c>
      <c r="K21" s="130"/>
      <c r="L21" s="68">
        <v>0</v>
      </c>
      <c r="M21" s="60">
        <v>272600</v>
      </c>
      <c r="N21" s="60">
        <v>272600</v>
      </c>
      <c r="O21" s="60">
        <v>272600</v>
      </c>
      <c r="P21" s="60">
        <v>272600</v>
      </c>
      <c r="Q21" s="60">
        <v>272600</v>
      </c>
      <c r="R21" s="60">
        <v>272600</v>
      </c>
      <c r="S21" s="60">
        <v>272600</v>
      </c>
    </row>
    <row r="22" spans="3:19" ht="15" customHeight="1" x14ac:dyDescent="0.25">
      <c r="C22" s="58"/>
      <c r="D22" s="58" t="s">
        <v>165</v>
      </c>
      <c r="E22" s="144" t="s">
        <v>171</v>
      </c>
      <c r="F22" s="144"/>
      <c r="G22" s="144"/>
      <c r="H22" s="144"/>
      <c r="I22" s="144"/>
      <c r="J22" s="131">
        <v>0</v>
      </c>
      <c r="K22" s="130"/>
      <c r="L22" s="68">
        <v>0</v>
      </c>
      <c r="M22" s="60">
        <v>272600</v>
      </c>
      <c r="N22" s="60"/>
      <c r="O22" s="60"/>
      <c r="P22" s="60">
        <v>272600</v>
      </c>
      <c r="Q22" s="60"/>
      <c r="R22" s="60"/>
      <c r="S22" s="60">
        <v>272600</v>
      </c>
    </row>
    <row r="23" spans="3:19" x14ac:dyDescent="0.25">
      <c r="C23" s="58"/>
      <c r="D23" s="58" t="s">
        <v>107</v>
      </c>
      <c r="E23" s="129" t="s">
        <v>123</v>
      </c>
      <c r="F23" s="130"/>
      <c r="G23" s="130"/>
      <c r="H23" s="130"/>
      <c r="I23" s="130"/>
      <c r="J23" s="131">
        <v>0</v>
      </c>
      <c r="K23" s="130"/>
      <c r="L23" s="60">
        <v>0</v>
      </c>
      <c r="M23" s="60">
        <v>49000</v>
      </c>
      <c r="N23" s="131">
        <v>51000</v>
      </c>
      <c r="O23" s="130"/>
      <c r="P23" s="130"/>
      <c r="Q23" s="131">
        <v>52000</v>
      </c>
      <c r="R23" s="130"/>
      <c r="S23" s="130"/>
    </row>
    <row r="24" spans="3:19" x14ac:dyDescent="0.25">
      <c r="C24" s="58"/>
      <c r="D24" s="58" t="s">
        <v>108</v>
      </c>
      <c r="E24" s="129" t="s">
        <v>47</v>
      </c>
      <c r="F24" s="130"/>
      <c r="G24" s="130"/>
      <c r="H24" s="130"/>
      <c r="I24" s="130"/>
      <c r="J24" s="131">
        <v>0</v>
      </c>
      <c r="K24" s="130"/>
      <c r="L24" s="60">
        <v>0</v>
      </c>
      <c r="M24" s="60">
        <v>49000</v>
      </c>
      <c r="N24" s="131">
        <v>51000</v>
      </c>
      <c r="O24" s="130"/>
      <c r="P24" s="130"/>
      <c r="Q24" s="131">
        <v>52000</v>
      </c>
      <c r="R24" s="130"/>
      <c r="S24" s="130"/>
    </row>
    <row r="25" spans="3:19" x14ac:dyDescent="0.25">
      <c r="C25" s="58"/>
      <c r="D25" s="58" t="s">
        <v>121</v>
      </c>
      <c r="E25" s="144" t="s">
        <v>47</v>
      </c>
      <c r="F25" s="144"/>
      <c r="G25" s="144"/>
      <c r="H25" s="59"/>
      <c r="I25" s="59"/>
      <c r="J25" s="131">
        <v>30000</v>
      </c>
      <c r="K25" s="130"/>
      <c r="L25" s="60">
        <v>24747.599999999999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</row>
    <row r="26" spans="3:19" x14ac:dyDescent="0.25">
      <c r="C26" s="58"/>
      <c r="D26" s="58" t="s">
        <v>109</v>
      </c>
      <c r="E26" s="129" t="s">
        <v>110</v>
      </c>
      <c r="F26" s="130"/>
      <c r="G26" s="130"/>
      <c r="H26" s="130"/>
      <c r="I26" s="130"/>
      <c r="J26" s="131">
        <v>1000</v>
      </c>
      <c r="K26" s="130"/>
      <c r="L26" s="60">
        <v>0</v>
      </c>
      <c r="M26" s="60">
        <v>1000</v>
      </c>
      <c r="N26" s="131">
        <v>1000</v>
      </c>
      <c r="O26" s="130"/>
      <c r="P26" s="130"/>
      <c r="Q26" s="131">
        <v>1000</v>
      </c>
      <c r="R26" s="130"/>
      <c r="S26" s="130"/>
    </row>
    <row r="27" spans="3:19" x14ac:dyDescent="0.25">
      <c r="C27" s="58"/>
      <c r="D27" s="58" t="s">
        <v>111</v>
      </c>
      <c r="E27" s="129" t="s">
        <v>112</v>
      </c>
      <c r="F27" s="130"/>
      <c r="G27" s="130"/>
      <c r="H27" s="130"/>
      <c r="I27" s="130"/>
      <c r="J27" s="131">
        <v>1000</v>
      </c>
      <c r="K27" s="130"/>
      <c r="L27" s="60">
        <v>0</v>
      </c>
      <c r="M27" s="60">
        <v>1000</v>
      </c>
      <c r="N27" s="131">
        <v>1000</v>
      </c>
      <c r="O27" s="130"/>
      <c r="P27" s="130"/>
      <c r="Q27" s="131">
        <v>1000</v>
      </c>
      <c r="R27" s="130"/>
      <c r="S27" s="130"/>
    </row>
    <row r="28" spans="3:19" x14ac:dyDescent="0.25">
      <c r="C28" s="58"/>
      <c r="D28" s="58" t="s">
        <v>113</v>
      </c>
      <c r="E28" s="129" t="s">
        <v>114</v>
      </c>
      <c r="F28" s="130"/>
      <c r="G28" s="130"/>
      <c r="H28" s="130"/>
      <c r="I28" s="130"/>
      <c r="J28" s="131">
        <v>3000</v>
      </c>
      <c r="K28" s="130"/>
      <c r="L28" s="60">
        <v>0</v>
      </c>
      <c r="M28" s="60">
        <v>0</v>
      </c>
      <c r="N28" s="131">
        <v>0</v>
      </c>
      <c r="O28" s="130"/>
      <c r="P28" s="130"/>
      <c r="Q28" s="131">
        <v>0</v>
      </c>
      <c r="R28" s="130"/>
      <c r="S28" s="130"/>
    </row>
    <row r="29" spans="3:19" x14ac:dyDescent="0.25">
      <c r="C29" s="58"/>
      <c r="D29" s="58" t="s">
        <v>115</v>
      </c>
      <c r="E29" s="129" t="s">
        <v>116</v>
      </c>
      <c r="F29" s="130"/>
      <c r="G29" s="130"/>
      <c r="H29" s="130"/>
      <c r="I29" s="130"/>
      <c r="J29" s="131">
        <v>3000</v>
      </c>
      <c r="K29" s="130"/>
      <c r="L29" s="60">
        <v>0</v>
      </c>
      <c r="M29" s="60">
        <v>0</v>
      </c>
      <c r="N29" s="131">
        <v>0</v>
      </c>
      <c r="O29" s="130"/>
      <c r="P29" s="130"/>
      <c r="Q29" s="131">
        <v>0</v>
      </c>
      <c r="R29" s="130"/>
      <c r="S29" s="130"/>
    </row>
    <row r="30" spans="3:19" x14ac:dyDescent="0.25">
      <c r="C30" s="97"/>
      <c r="D30" s="97"/>
      <c r="E30" s="141" t="s">
        <v>78</v>
      </c>
      <c r="F30" s="142"/>
      <c r="G30" s="142"/>
      <c r="H30" s="142"/>
      <c r="I30" s="142"/>
      <c r="J30" s="143">
        <v>2730300</v>
      </c>
      <c r="K30" s="142"/>
      <c r="L30" s="98">
        <f>L31+L34+L36+L40</f>
        <v>1841774.24</v>
      </c>
      <c r="M30" s="98">
        <v>2887600</v>
      </c>
      <c r="N30" s="143">
        <v>2889600</v>
      </c>
      <c r="O30" s="142"/>
      <c r="P30" s="142"/>
      <c r="Q30" s="143">
        <v>2890600</v>
      </c>
      <c r="R30" s="142"/>
      <c r="S30" s="142"/>
    </row>
    <row r="31" spans="3:19" x14ac:dyDescent="0.25">
      <c r="C31" s="58"/>
      <c r="D31" s="58" t="s">
        <v>91</v>
      </c>
      <c r="E31" s="129" t="s">
        <v>92</v>
      </c>
      <c r="F31" s="130"/>
      <c r="G31" s="130"/>
      <c r="H31" s="130"/>
      <c r="I31" s="130"/>
      <c r="J31" s="131">
        <v>2153600</v>
      </c>
      <c r="K31" s="130"/>
      <c r="L31" s="60">
        <v>1383871.42</v>
      </c>
      <c r="M31" s="60">
        <v>2294900</v>
      </c>
      <c r="N31" s="131">
        <v>2294900</v>
      </c>
      <c r="O31" s="130"/>
      <c r="P31" s="130"/>
      <c r="Q31" s="131">
        <v>2294900</v>
      </c>
      <c r="R31" s="130"/>
      <c r="S31" s="130"/>
    </row>
    <row r="32" spans="3:19" x14ac:dyDescent="0.25">
      <c r="C32" s="58"/>
      <c r="D32" s="58" t="s">
        <v>93</v>
      </c>
      <c r="E32" s="129" t="s">
        <v>49</v>
      </c>
      <c r="F32" s="130"/>
      <c r="G32" s="130"/>
      <c r="H32" s="130"/>
      <c r="I32" s="130"/>
      <c r="J32" s="131">
        <v>2139800</v>
      </c>
      <c r="K32" s="130"/>
      <c r="L32" s="60">
        <v>1383871.42</v>
      </c>
      <c r="M32" s="60">
        <v>2294900</v>
      </c>
      <c r="N32" s="131">
        <v>2294900</v>
      </c>
      <c r="O32" s="130"/>
      <c r="P32" s="130"/>
      <c r="Q32" s="131">
        <v>2294900</v>
      </c>
      <c r="R32" s="130"/>
      <c r="S32" s="130"/>
    </row>
    <row r="33" spans="3:19" x14ac:dyDescent="0.25">
      <c r="C33" s="58"/>
      <c r="D33" s="58" t="s">
        <v>117</v>
      </c>
      <c r="E33" s="129" t="s">
        <v>118</v>
      </c>
      <c r="F33" s="130"/>
      <c r="G33" s="130"/>
      <c r="H33" s="130"/>
      <c r="I33" s="130"/>
      <c r="J33" s="131">
        <v>13800</v>
      </c>
      <c r="K33" s="130"/>
      <c r="L33" s="60">
        <v>0</v>
      </c>
      <c r="M33" s="60">
        <v>0</v>
      </c>
      <c r="N33" s="131">
        <v>0</v>
      </c>
      <c r="O33" s="130"/>
      <c r="P33" s="130"/>
      <c r="Q33" s="131">
        <v>0</v>
      </c>
      <c r="R33" s="130"/>
      <c r="S33" s="130"/>
    </row>
    <row r="34" spans="3:19" x14ac:dyDescent="0.25">
      <c r="C34" s="58"/>
      <c r="D34" s="58" t="s">
        <v>94</v>
      </c>
      <c r="E34" s="129" t="s">
        <v>95</v>
      </c>
      <c r="F34" s="130"/>
      <c r="G34" s="130"/>
      <c r="H34" s="130"/>
      <c r="I34" s="130"/>
      <c r="J34" s="131">
        <v>100</v>
      </c>
      <c r="K34" s="130"/>
      <c r="L34" s="60">
        <v>12.36</v>
      </c>
      <c r="M34" s="60">
        <v>100</v>
      </c>
      <c r="N34" s="131">
        <v>100</v>
      </c>
      <c r="O34" s="130"/>
      <c r="P34" s="130"/>
      <c r="Q34" s="131">
        <v>100</v>
      </c>
      <c r="R34" s="130"/>
      <c r="S34" s="130"/>
    </row>
    <row r="35" spans="3:19" x14ac:dyDescent="0.25">
      <c r="C35" s="58"/>
      <c r="D35" s="58" t="s">
        <v>96</v>
      </c>
      <c r="E35" s="129" t="s">
        <v>97</v>
      </c>
      <c r="F35" s="130"/>
      <c r="G35" s="130"/>
      <c r="H35" s="130"/>
      <c r="I35" s="130"/>
      <c r="J35" s="131">
        <v>100</v>
      </c>
      <c r="K35" s="130"/>
      <c r="L35" s="60">
        <v>12.36</v>
      </c>
      <c r="M35" s="60">
        <v>100</v>
      </c>
      <c r="N35" s="131">
        <v>100</v>
      </c>
      <c r="O35" s="130"/>
      <c r="P35" s="130"/>
      <c r="Q35" s="131">
        <v>100</v>
      </c>
      <c r="R35" s="130"/>
      <c r="S35" s="130"/>
    </row>
    <row r="36" spans="3:19" x14ac:dyDescent="0.25">
      <c r="C36" s="58"/>
      <c r="D36" s="58" t="s">
        <v>98</v>
      </c>
      <c r="E36" s="129" t="s">
        <v>99</v>
      </c>
      <c r="F36" s="130"/>
      <c r="G36" s="130"/>
      <c r="H36" s="130"/>
      <c r="I36" s="130"/>
      <c r="J36" s="131">
        <v>542600</v>
      </c>
      <c r="K36" s="130"/>
      <c r="L36" s="60">
        <f>L37+L39</f>
        <v>409536.44</v>
      </c>
      <c r="M36" s="60">
        <f>M39</f>
        <v>270000</v>
      </c>
      <c r="N36" s="131">
        <f>N39</f>
        <v>270000</v>
      </c>
      <c r="O36" s="130"/>
      <c r="P36" s="130"/>
      <c r="Q36" s="131">
        <f>Q39</f>
        <v>270000</v>
      </c>
      <c r="R36" s="130"/>
      <c r="S36" s="130"/>
    </row>
    <row r="37" spans="3:19" x14ac:dyDescent="0.25">
      <c r="C37" s="58"/>
      <c r="D37" s="58" t="s">
        <v>100</v>
      </c>
      <c r="E37" s="129" t="s">
        <v>101</v>
      </c>
      <c r="F37" s="130"/>
      <c r="G37" s="130"/>
      <c r="H37" s="130"/>
      <c r="I37" s="130"/>
      <c r="J37" s="131">
        <v>272600</v>
      </c>
      <c r="K37" s="130"/>
      <c r="L37" s="60">
        <v>182600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</row>
    <row r="38" spans="3:19" x14ac:dyDescent="0.25">
      <c r="C38" s="58"/>
      <c r="D38" s="58" t="s">
        <v>102</v>
      </c>
      <c r="E38" s="129" t="s">
        <v>59</v>
      </c>
      <c r="F38" s="130"/>
      <c r="G38" s="130"/>
      <c r="H38" s="130"/>
      <c r="I38" s="130"/>
      <c r="J38" s="131">
        <v>272600</v>
      </c>
      <c r="K38" s="130"/>
      <c r="L38" s="60">
        <v>182600</v>
      </c>
      <c r="M38" s="60">
        <v>0</v>
      </c>
      <c r="N38" s="131">
        <v>0</v>
      </c>
      <c r="O38" s="130"/>
      <c r="P38" s="130"/>
      <c r="Q38" s="131">
        <v>0</v>
      </c>
      <c r="R38" s="130"/>
      <c r="S38" s="130"/>
    </row>
    <row r="39" spans="3:19" x14ac:dyDescent="0.25">
      <c r="C39" s="58"/>
      <c r="D39" s="58" t="s">
        <v>103</v>
      </c>
      <c r="E39" s="129" t="s">
        <v>104</v>
      </c>
      <c r="F39" s="130"/>
      <c r="G39" s="130"/>
      <c r="H39" s="130"/>
      <c r="I39" s="130"/>
      <c r="J39" s="131">
        <v>270000</v>
      </c>
      <c r="K39" s="130"/>
      <c r="L39" s="60">
        <v>226936.44</v>
      </c>
      <c r="M39" s="60">
        <v>270000</v>
      </c>
      <c r="N39" s="131">
        <v>270000</v>
      </c>
      <c r="O39" s="130"/>
      <c r="P39" s="130"/>
      <c r="Q39" s="131">
        <v>270000</v>
      </c>
      <c r="R39" s="130"/>
      <c r="S39" s="130"/>
    </row>
    <row r="40" spans="3:19" x14ac:dyDescent="0.25">
      <c r="C40" s="58"/>
      <c r="D40" s="58" t="s">
        <v>105</v>
      </c>
      <c r="E40" s="129" t="s">
        <v>106</v>
      </c>
      <c r="F40" s="130"/>
      <c r="G40" s="130"/>
      <c r="H40" s="130"/>
      <c r="I40" s="130"/>
      <c r="J40" s="131">
        <v>30000</v>
      </c>
      <c r="K40" s="130"/>
      <c r="L40" s="60">
        <v>48354.02</v>
      </c>
      <c r="M40" s="60">
        <f>M41+M43</f>
        <v>321600</v>
      </c>
      <c r="N40" s="131">
        <f>P41+N43</f>
        <v>323600</v>
      </c>
      <c r="O40" s="130"/>
      <c r="P40" s="130"/>
      <c r="Q40" s="131">
        <f>S41+Q43</f>
        <v>324600</v>
      </c>
      <c r="R40" s="130"/>
      <c r="S40" s="130"/>
    </row>
    <row r="41" spans="3:19" ht="15" customHeight="1" x14ac:dyDescent="0.25">
      <c r="C41" s="58"/>
      <c r="D41" s="58" t="s">
        <v>163</v>
      </c>
      <c r="E41" s="144" t="s">
        <v>164</v>
      </c>
      <c r="F41" s="144"/>
      <c r="G41" s="144"/>
      <c r="H41" s="144"/>
      <c r="I41" s="144"/>
      <c r="J41" s="131">
        <v>0</v>
      </c>
      <c r="K41" s="130"/>
      <c r="L41" s="68">
        <v>0</v>
      </c>
      <c r="M41" s="60">
        <v>272600</v>
      </c>
      <c r="N41" s="60">
        <v>272600</v>
      </c>
      <c r="O41" s="60">
        <v>272600</v>
      </c>
      <c r="P41" s="60">
        <v>272600</v>
      </c>
      <c r="Q41" s="60">
        <v>272600</v>
      </c>
      <c r="R41" s="60">
        <v>272600</v>
      </c>
      <c r="S41" s="60">
        <v>272600</v>
      </c>
    </row>
    <row r="42" spans="3:19" ht="15" customHeight="1" x14ac:dyDescent="0.25">
      <c r="C42" s="58"/>
      <c r="D42" s="58" t="s">
        <v>165</v>
      </c>
      <c r="E42" s="144" t="s">
        <v>171</v>
      </c>
      <c r="F42" s="144"/>
      <c r="G42" s="144"/>
      <c r="H42" s="144"/>
      <c r="I42" s="144"/>
      <c r="J42" s="131">
        <v>0</v>
      </c>
      <c r="K42" s="130"/>
      <c r="L42" s="68">
        <v>0</v>
      </c>
      <c r="M42" s="60">
        <v>272600</v>
      </c>
      <c r="N42" s="60"/>
      <c r="O42" s="60"/>
      <c r="P42" s="60">
        <v>272600</v>
      </c>
      <c r="Q42" s="60"/>
      <c r="R42" s="60"/>
      <c r="S42" s="60">
        <v>272600</v>
      </c>
    </row>
    <row r="43" spans="3:19" x14ac:dyDescent="0.25">
      <c r="C43" s="58"/>
      <c r="D43" s="58" t="s">
        <v>107</v>
      </c>
      <c r="E43" s="129" t="s">
        <v>124</v>
      </c>
      <c r="F43" s="130"/>
      <c r="G43" s="130"/>
      <c r="H43" s="130"/>
      <c r="I43" s="130"/>
      <c r="J43" s="131">
        <v>0</v>
      </c>
      <c r="K43" s="130"/>
      <c r="L43" s="60">
        <v>0</v>
      </c>
      <c r="M43" s="60">
        <v>49000</v>
      </c>
      <c r="N43" s="131">
        <v>51000</v>
      </c>
      <c r="O43" s="130"/>
      <c r="P43" s="130"/>
      <c r="Q43" s="131">
        <v>52000</v>
      </c>
      <c r="R43" s="130"/>
      <c r="S43" s="130"/>
    </row>
    <row r="44" spans="3:19" x14ac:dyDescent="0.25">
      <c r="C44" s="58"/>
      <c r="D44" s="58" t="s">
        <v>108</v>
      </c>
      <c r="E44" s="129" t="s">
        <v>47</v>
      </c>
      <c r="F44" s="130"/>
      <c r="G44" s="130"/>
      <c r="H44" s="130"/>
      <c r="I44" s="130"/>
      <c r="J44" s="131">
        <v>0</v>
      </c>
      <c r="K44" s="130"/>
      <c r="L44" s="60">
        <v>0</v>
      </c>
      <c r="M44" s="60">
        <v>49000</v>
      </c>
      <c r="N44" s="131">
        <v>51000</v>
      </c>
      <c r="O44" s="130"/>
      <c r="P44" s="130"/>
      <c r="Q44" s="131">
        <v>52000</v>
      </c>
      <c r="R44" s="130"/>
      <c r="S44" s="130"/>
    </row>
    <row r="45" spans="3:19" x14ac:dyDescent="0.25">
      <c r="C45" s="58"/>
      <c r="D45" s="58" t="s">
        <v>119</v>
      </c>
      <c r="E45" s="129" t="s">
        <v>120</v>
      </c>
      <c r="F45" s="130"/>
      <c r="G45" s="130"/>
      <c r="H45" s="130"/>
      <c r="I45" s="130"/>
      <c r="J45" s="131">
        <v>0</v>
      </c>
      <c r="K45" s="130"/>
      <c r="L45" s="60">
        <v>0</v>
      </c>
      <c r="M45" s="60">
        <v>0</v>
      </c>
      <c r="N45" s="131">
        <v>0</v>
      </c>
      <c r="O45" s="130"/>
      <c r="P45" s="130"/>
      <c r="Q45" s="131">
        <v>0</v>
      </c>
      <c r="R45" s="130"/>
      <c r="S45" s="130"/>
    </row>
    <row r="46" spans="3:19" x14ac:dyDescent="0.25">
      <c r="C46" s="58"/>
      <c r="D46" s="58" t="s">
        <v>121</v>
      </c>
      <c r="E46" s="129" t="s">
        <v>122</v>
      </c>
      <c r="F46" s="130"/>
      <c r="G46" s="130"/>
      <c r="H46" s="130"/>
      <c r="I46" s="130"/>
      <c r="J46" s="131">
        <v>30000</v>
      </c>
      <c r="K46" s="130"/>
      <c r="L46" s="60">
        <v>48354.02</v>
      </c>
      <c r="M46" s="60">
        <v>0</v>
      </c>
      <c r="N46" s="131">
        <v>0</v>
      </c>
      <c r="O46" s="130"/>
      <c r="P46" s="130"/>
      <c r="Q46" s="131">
        <v>0</v>
      </c>
      <c r="R46" s="130"/>
      <c r="S46" s="130"/>
    </row>
    <row r="47" spans="3:19" x14ac:dyDescent="0.25">
      <c r="C47" s="58"/>
      <c r="D47" s="58" t="s">
        <v>109</v>
      </c>
      <c r="E47" s="129" t="s">
        <v>110</v>
      </c>
      <c r="F47" s="130"/>
      <c r="G47" s="130"/>
      <c r="H47" s="130"/>
      <c r="I47" s="130"/>
      <c r="J47" s="131">
        <v>1000</v>
      </c>
      <c r="K47" s="130"/>
      <c r="L47" s="60">
        <v>0</v>
      </c>
      <c r="M47" s="60">
        <v>1000</v>
      </c>
      <c r="N47" s="131">
        <v>1000</v>
      </c>
      <c r="O47" s="130"/>
      <c r="P47" s="130"/>
      <c r="Q47" s="131">
        <v>1000</v>
      </c>
      <c r="R47" s="130"/>
      <c r="S47" s="130"/>
    </row>
    <row r="48" spans="3:19" x14ac:dyDescent="0.25">
      <c r="C48" s="58"/>
      <c r="D48" s="58" t="s">
        <v>111</v>
      </c>
      <c r="E48" s="129" t="s">
        <v>112</v>
      </c>
      <c r="F48" s="130"/>
      <c r="G48" s="130"/>
      <c r="H48" s="130"/>
      <c r="I48" s="130"/>
      <c r="J48" s="131">
        <v>1000</v>
      </c>
      <c r="K48" s="130"/>
      <c r="L48" s="60">
        <v>0</v>
      </c>
      <c r="M48" s="60">
        <v>1000</v>
      </c>
      <c r="N48" s="131">
        <v>1000</v>
      </c>
      <c r="O48" s="130"/>
      <c r="P48" s="130"/>
      <c r="Q48" s="131">
        <v>1000</v>
      </c>
      <c r="R48" s="130"/>
      <c r="S48" s="130"/>
    </row>
    <row r="49" spans="3:19" x14ac:dyDescent="0.25">
      <c r="C49" s="58"/>
      <c r="D49" s="58" t="s">
        <v>113</v>
      </c>
      <c r="E49" s="129" t="s">
        <v>114</v>
      </c>
      <c r="F49" s="130"/>
      <c r="G49" s="130"/>
      <c r="H49" s="130"/>
      <c r="I49" s="130"/>
      <c r="J49" s="131">
        <v>3000</v>
      </c>
      <c r="K49" s="130"/>
      <c r="L49" s="60">
        <v>0</v>
      </c>
      <c r="M49" s="60">
        <v>0</v>
      </c>
      <c r="N49" s="131">
        <v>0</v>
      </c>
      <c r="O49" s="130"/>
      <c r="P49" s="130"/>
      <c r="Q49" s="131">
        <v>0</v>
      </c>
      <c r="R49" s="130"/>
      <c r="S49" s="130"/>
    </row>
    <row r="50" spans="3:19" ht="15.75" thickBot="1" x14ac:dyDescent="0.3">
      <c r="C50" s="71"/>
      <c r="D50" s="71" t="s">
        <v>115</v>
      </c>
      <c r="E50" s="145" t="s">
        <v>116</v>
      </c>
      <c r="F50" s="146"/>
      <c r="G50" s="146"/>
      <c r="H50" s="146"/>
      <c r="I50" s="146"/>
      <c r="J50" s="147">
        <v>3000</v>
      </c>
      <c r="K50" s="146"/>
      <c r="L50" s="72">
        <v>0</v>
      </c>
      <c r="M50" s="72">
        <v>0</v>
      </c>
      <c r="N50" s="147">
        <v>0</v>
      </c>
      <c r="O50" s="146"/>
      <c r="P50" s="146"/>
      <c r="Q50" s="147">
        <v>0</v>
      </c>
      <c r="R50" s="146"/>
      <c r="S50" s="146"/>
    </row>
  </sheetData>
  <mergeCells count="154">
    <mergeCell ref="C1:S2"/>
    <mergeCell ref="C4:S4"/>
    <mergeCell ref="C6:S6"/>
    <mergeCell ref="C8:S8"/>
    <mergeCell ref="E25:G25"/>
    <mergeCell ref="J25:K25"/>
    <mergeCell ref="E49:I49"/>
    <mergeCell ref="J49:K49"/>
    <mergeCell ref="N49:P49"/>
    <mergeCell ref="Q49:S49"/>
    <mergeCell ref="E45:I45"/>
    <mergeCell ref="J45:K45"/>
    <mergeCell ref="N45:P45"/>
    <mergeCell ref="Q45:S45"/>
    <mergeCell ref="E46:I46"/>
    <mergeCell ref="J46:K46"/>
    <mergeCell ref="N46:P46"/>
    <mergeCell ref="Q46:S46"/>
    <mergeCell ref="E43:I43"/>
    <mergeCell ref="J43:K43"/>
    <mergeCell ref="N43:P43"/>
    <mergeCell ref="Q43:S43"/>
    <mergeCell ref="E44:I44"/>
    <mergeCell ref="J44:K44"/>
    <mergeCell ref="E50:I50"/>
    <mergeCell ref="J50:K50"/>
    <mergeCell ref="N50:P50"/>
    <mergeCell ref="Q50:S50"/>
    <mergeCell ref="E47:I47"/>
    <mergeCell ref="J47:K47"/>
    <mergeCell ref="N47:P47"/>
    <mergeCell ref="Q47:S47"/>
    <mergeCell ref="E48:I48"/>
    <mergeCell ref="J48:K48"/>
    <mergeCell ref="N48:P48"/>
    <mergeCell ref="Q48:S48"/>
    <mergeCell ref="N44:P44"/>
    <mergeCell ref="Q44:S44"/>
    <mergeCell ref="E39:I39"/>
    <mergeCell ref="J39:K39"/>
    <mergeCell ref="N39:P39"/>
    <mergeCell ref="Q39:S39"/>
    <mergeCell ref="E40:I40"/>
    <mergeCell ref="J40:K40"/>
    <mergeCell ref="N40:P40"/>
    <mergeCell ref="Q40:S40"/>
    <mergeCell ref="E41:I41"/>
    <mergeCell ref="J41:K41"/>
    <mergeCell ref="E42:I42"/>
    <mergeCell ref="J42:K42"/>
    <mergeCell ref="E37:I37"/>
    <mergeCell ref="J37:K37"/>
    <mergeCell ref="E38:I38"/>
    <mergeCell ref="J38:K38"/>
    <mergeCell ref="N38:P38"/>
    <mergeCell ref="Q38:S38"/>
    <mergeCell ref="E35:I35"/>
    <mergeCell ref="J35:K35"/>
    <mergeCell ref="N35:P35"/>
    <mergeCell ref="Q35:S35"/>
    <mergeCell ref="E36:I36"/>
    <mergeCell ref="J36:K36"/>
    <mergeCell ref="N36:P36"/>
    <mergeCell ref="Q36:S36"/>
    <mergeCell ref="E33:I33"/>
    <mergeCell ref="J33:K33"/>
    <mergeCell ref="N33:P33"/>
    <mergeCell ref="Q33:S33"/>
    <mergeCell ref="E34:I34"/>
    <mergeCell ref="J34:K34"/>
    <mergeCell ref="N34:P34"/>
    <mergeCell ref="Q34:S34"/>
    <mergeCell ref="E31:I31"/>
    <mergeCell ref="J31:K31"/>
    <mergeCell ref="N31:P31"/>
    <mergeCell ref="Q31:S31"/>
    <mergeCell ref="E32:I32"/>
    <mergeCell ref="J32:K32"/>
    <mergeCell ref="N32:P32"/>
    <mergeCell ref="Q32:S32"/>
    <mergeCell ref="E29:I29"/>
    <mergeCell ref="J29:K29"/>
    <mergeCell ref="N29:P29"/>
    <mergeCell ref="Q29:S29"/>
    <mergeCell ref="E30:I30"/>
    <mergeCell ref="J30:K30"/>
    <mergeCell ref="N30:P30"/>
    <mergeCell ref="Q30:S30"/>
    <mergeCell ref="E27:I27"/>
    <mergeCell ref="J27:K27"/>
    <mergeCell ref="N27:P27"/>
    <mergeCell ref="Q27:S27"/>
    <mergeCell ref="E28:I28"/>
    <mergeCell ref="J28:K28"/>
    <mergeCell ref="N28:P28"/>
    <mergeCell ref="Q28:S28"/>
    <mergeCell ref="E24:I24"/>
    <mergeCell ref="J24:K24"/>
    <mergeCell ref="N24:P24"/>
    <mergeCell ref="Q24:S24"/>
    <mergeCell ref="E26:I26"/>
    <mergeCell ref="J26:K26"/>
    <mergeCell ref="N26:P26"/>
    <mergeCell ref="Q26:S26"/>
    <mergeCell ref="E20:I20"/>
    <mergeCell ref="J20:K20"/>
    <mergeCell ref="N20:P20"/>
    <mergeCell ref="Q20:S20"/>
    <mergeCell ref="E23:I23"/>
    <mergeCell ref="J23:K23"/>
    <mergeCell ref="N23:P23"/>
    <mergeCell ref="Q23:S23"/>
    <mergeCell ref="E21:I21"/>
    <mergeCell ref="E22:I22"/>
    <mergeCell ref="J22:K22"/>
    <mergeCell ref="J21:K21"/>
    <mergeCell ref="E18:I18"/>
    <mergeCell ref="J18:K18"/>
    <mergeCell ref="N18:P18"/>
    <mergeCell ref="Q18:S18"/>
    <mergeCell ref="E19:I19"/>
    <mergeCell ref="J19:K19"/>
    <mergeCell ref="N19:P19"/>
    <mergeCell ref="Q19:S19"/>
    <mergeCell ref="E16:I16"/>
    <mergeCell ref="J16:K16"/>
    <mergeCell ref="N16:P16"/>
    <mergeCell ref="Q16:S16"/>
    <mergeCell ref="E17:I17"/>
    <mergeCell ref="J17:K17"/>
    <mergeCell ref="N17:P17"/>
    <mergeCell ref="Q17:S17"/>
    <mergeCell ref="E15:I15"/>
    <mergeCell ref="J15:K15"/>
    <mergeCell ref="N15:P15"/>
    <mergeCell ref="Q15:S15"/>
    <mergeCell ref="E12:I12"/>
    <mergeCell ref="J12:K12"/>
    <mergeCell ref="N12:P12"/>
    <mergeCell ref="Q12:S12"/>
    <mergeCell ref="E13:I13"/>
    <mergeCell ref="J13:K13"/>
    <mergeCell ref="N13:P13"/>
    <mergeCell ref="Q13:S13"/>
    <mergeCell ref="E10:I10"/>
    <mergeCell ref="J10:K10"/>
    <mergeCell ref="N10:P10"/>
    <mergeCell ref="Q10:S10"/>
    <mergeCell ref="E11:I11"/>
    <mergeCell ref="J11:K11"/>
    <mergeCell ref="E14:I14"/>
    <mergeCell ref="J14:K14"/>
    <mergeCell ref="N14:P14"/>
    <mergeCell ref="Q14:S14"/>
  </mergeCells>
  <pageMargins left="0.23622047244094491" right="0.23622047244094491" top="0.15748031496062992" bottom="0.15748031496062992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CD58-EFD9-457F-93E8-E52E3B344DA9}">
  <dimension ref="A1:K14"/>
  <sheetViews>
    <sheetView workbookViewId="0">
      <selection activeCell="C35" sqref="C35"/>
    </sheetView>
  </sheetViews>
  <sheetFormatPr defaultRowHeight="15" x14ac:dyDescent="0.25"/>
  <cols>
    <col min="2" max="2" width="14.5703125" customWidth="1"/>
    <col min="6" max="6" width="11.140625" customWidth="1"/>
    <col min="8" max="8" width="11.7109375" bestFit="1" customWidth="1"/>
    <col min="9" max="9" width="13" customWidth="1"/>
    <col min="10" max="11" width="12.5703125" customWidth="1"/>
  </cols>
  <sheetData>
    <row r="1" spans="1:11" ht="15.75" customHeight="1" x14ac:dyDescent="0.25">
      <c r="A1" s="104" t="s">
        <v>175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4" spans="1:11" ht="15.75" customHeight="1" x14ac:dyDescent="0.25">
      <c r="A4" s="104" t="s">
        <v>11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6" spans="1:11" ht="15.75" customHeight="1" x14ac:dyDescent="0.25">
      <c r="A6" s="104" t="s">
        <v>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5.75" x14ac:dyDescent="0.25">
      <c r="A7" s="31"/>
      <c r="B7" s="32"/>
      <c r="C7" s="32"/>
      <c r="D7" s="32"/>
      <c r="E7" s="32"/>
      <c r="F7" s="32"/>
    </row>
    <row r="8" spans="1:11" ht="15.75" customHeight="1" x14ac:dyDescent="0.25">
      <c r="A8" s="104" t="s">
        <v>8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 ht="15.75" thickBot="1" x14ac:dyDescent="0.3"/>
    <row r="10" spans="1:11" ht="24" thickTop="1" thickBot="1" x14ac:dyDescent="0.3">
      <c r="A10" s="76" t="s">
        <v>64</v>
      </c>
      <c r="B10" s="76" t="s">
        <v>12</v>
      </c>
      <c r="C10" s="149" t="s">
        <v>20</v>
      </c>
      <c r="D10" s="150"/>
      <c r="E10" s="150"/>
      <c r="F10" s="149" t="s">
        <v>86</v>
      </c>
      <c r="G10" s="151"/>
      <c r="H10" s="77" t="s">
        <v>60</v>
      </c>
      <c r="I10" s="77" t="s">
        <v>133</v>
      </c>
      <c r="J10" s="76" t="s">
        <v>134</v>
      </c>
      <c r="K10" s="76" t="s">
        <v>90</v>
      </c>
    </row>
    <row r="11" spans="1:11" ht="15.75" customHeight="1" thickTop="1" x14ac:dyDescent="0.25">
      <c r="A11" s="73"/>
      <c r="B11" s="73"/>
      <c r="C11" s="152" t="s">
        <v>78</v>
      </c>
      <c r="D11" s="153"/>
      <c r="E11" s="153"/>
      <c r="F11" s="154">
        <v>2730300</v>
      </c>
      <c r="G11" s="154"/>
      <c r="H11" s="74">
        <v>1841774.24</v>
      </c>
      <c r="I11" s="74">
        <v>2887600</v>
      </c>
      <c r="J11" s="75">
        <v>2889600</v>
      </c>
      <c r="K11" s="75">
        <v>2890600</v>
      </c>
    </row>
    <row r="12" spans="1:11" ht="30" customHeight="1" x14ac:dyDescent="0.25">
      <c r="A12" s="58"/>
      <c r="B12" s="58" t="s">
        <v>129</v>
      </c>
      <c r="C12" s="129" t="s">
        <v>127</v>
      </c>
      <c r="D12" s="130"/>
      <c r="E12" s="130"/>
      <c r="F12" s="155">
        <v>2730300</v>
      </c>
      <c r="G12" s="155"/>
      <c r="H12" s="68">
        <v>1841774.24</v>
      </c>
      <c r="I12" s="68">
        <v>2887600</v>
      </c>
      <c r="J12" s="68">
        <v>2889600</v>
      </c>
      <c r="K12" s="68">
        <v>2890600</v>
      </c>
    </row>
    <row r="13" spans="1:11" ht="27.75" customHeight="1" x14ac:dyDescent="0.25">
      <c r="A13" s="58"/>
      <c r="B13" s="58" t="s">
        <v>130</v>
      </c>
      <c r="C13" s="129" t="s">
        <v>128</v>
      </c>
      <c r="D13" s="130"/>
      <c r="E13" s="130"/>
      <c r="F13" s="155">
        <v>2588300</v>
      </c>
      <c r="G13" s="155"/>
      <c r="H13" s="68">
        <v>1751409.14</v>
      </c>
      <c r="I13" s="68">
        <f>I12-I14</f>
        <v>2735600</v>
      </c>
      <c r="J13" s="68">
        <f>J12-J14</f>
        <v>2737600</v>
      </c>
      <c r="K13" s="68">
        <f>K12-K14</f>
        <v>2738600</v>
      </c>
    </row>
    <row r="14" spans="1:11" ht="25.5" customHeight="1" x14ac:dyDescent="0.25">
      <c r="A14" s="66"/>
      <c r="B14" s="78" t="s">
        <v>131</v>
      </c>
      <c r="C14" s="79" t="s">
        <v>132</v>
      </c>
      <c r="D14" s="79"/>
      <c r="E14" s="79"/>
      <c r="F14" s="148">
        <v>142000</v>
      </c>
      <c r="G14" s="148"/>
      <c r="H14" s="80">
        <v>99365.1</v>
      </c>
      <c r="I14" s="81">
        <v>152000</v>
      </c>
      <c r="J14" s="81">
        <v>152000</v>
      </c>
      <c r="K14" s="81">
        <v>152000</v>
      </c>
    </row>
  </sheetData>
  <mergeCells count="13">
    <mergeCell ref="A8:K8"/>
    <mergeCell ref="F14:G14"/>
    <mergeCell ref="A1:K2"/>
    <mergeCell ref="A4:K4"/>
    <mergeCell ref="C10:E10"/>
    <mergeCell ref="F10:G10"/>
    <mergeCell ref="C11:E11"/>
    <mergeCell ref="F11:G11"/>
    <mergeCell ref="C13:E13"/>
    <mergeCell ref="F13:G13"/>
    <mergeCell ref="C12:E12"/>
    <mergeCell ref="F12:G12"/>
    <mergeCell ref="A6:K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4"/>
  <sheetViews>
    <sheetView workbookViewId="0">
      <selection activeCell="B1" sqref="B1:H1"/>
    </sheetView>
  </sheetViews>
  <sheetFormatPr defaultRowHeight="15" x14ac:dyDescent="0.25"/>
  <cols>
    <col min="2" max="2" width="7.42578125" bestFit="1" customWidth="1"/>
    <col min="3" max="5" width="25.28515625" customWidth="1"/>
    <col min="6" max="6" width="19.85546875" customWidth="1"/>
    <col min="7" max="7" width="18.140625" customWidth="1"/>
    <col min="8" max="8" width="18" customWidth="1"/>
  </cols>
  <sheetData>
    <row r="1" spans="2:8" ht="42" customHeight="1" x14ac:dyDescent="0.25">
      <c r="B1" s="104" t="s">
        <v>175</v>
      </c>
      <c r="C1" s="104"/>
      <c r="D1" s="104"/>
      <c r="E1" s="104"/>
      <c r="F1" s="104"/>
      <c r="G1" s="104"/>
      <c r="H1" s="104"/>
    </row>
    <row r="2" spans="2:8" ht="18" customHeight="1" x14ac:dyDescent="0.25">
      <c r="B2" s="4"/>
      <c r="C2" s="4"/>
      <c r="D2" s="4"/>
      <c r="E2" s="4"/>
      <c r="F2" s="4"/>
      <c r="G2" s="4"/>
      <c r="H2" s="4"/>
    </row>
    <row r="3" spans="2:8" ht="15.75" customHeight="1" x14ac:dyDescent="0.25">
      <c r="B3" s="104" t="s">
        <v>11</v>
      </c>
      <c r="C3" s="104"/>
      <c r="D3" s="104"/>
      <c r="E3" s="104"/>
      <c r="F3" s="104"/>
      <c r="G3" s="104"/>
      <c r="H3" s="104"/>
    </row>
    <row r="4" spans="2:8" ht="18" x14ac:dyDescent="0.25">
      <c r="B4" s="4"/>
      <c r="C4" s="4"/>
      <c r="D4" s="4"/>
      <c r="E4" s="4"/>
      <c r="F4" s="4"/>
      <c r="G4" s="5"/>
      <c r="H4" s="5"/>
    </row>
    <row r="5" spans="2:8" ht="18" customHeight="1" x14ac:dyDescent="0.25">
      <c r="B5" s="104" t="s">
        <v>58</v>
      </c>
      <c r="C5" s="104"/>
      <c r="D5" s="104"/>
      <c r="E5" s="104"/>
      <c r="F5" s="104"/>
      <c r="G5" s="104"/>
      <c r="H5" s="104"/>
    </row>
    <row r="6" spans="2:8" ht="18.75" thickBot="1" x14ac:dyDescent="0.3">
      <c r="B6" s="4"/>
      <c r="C6" s="4"/>
      <c r="D6" s="4"/>
      <c r="E6" s="4"/>
      <c r="F6" s="4"/>
      <c r="G6" s="5"/>
      <c r="H6" s="5"/>
    </row>
    <row r="7" spans="2:8" ht="16.5" customHeight="1" thickTop="1" thickBot="1" x14ac:dyDescent="0.3">
      <c r="B7" s="82" t="s">
        <v>12</v>
      </c>
      <c r="C7" s="82" t="s">
        <v>20</v>
      </c>
      <c r="D7" s="82" t="s">
        <v>86</v>
      </c>
      <c r="E7" s="82" t="s">
        <v>60</v>
      </c>
      <c r="F7" s="82" t="s">
        <v>88</v>
      </c>
      <c r="G7" s="82" t="s">
        <v>89</v>
      </c>
      <c r="H7" s="82" t="s">
        <v>126</v>
      </c>
    </row>
    <row r="8" spans="2:8" ht="15.75" thickTop="1" x14ac:dyDescent="0.25">
      <c r="B8" s="28"/>
      <c r="C8" s="27" t="s">
        <v>32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</row>
    <row r="9" spans="2:8" ht="25.5" x14ac:dyDescent="0.25">
      <c r="B9" s="8">
        <v>8</v>
      </c>
      <c r="C9" s="8" t="s">
        <v>9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</row>
    <row r="10" spans="2:8" x14ac:dyDescent="0.25">
      <c r="B10" s="8"/>
      <c r="C10" s="11" t="s">
        <v>14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</row>
    <row r="11" spans="2:8" x14ac:dyDescent="0.25">
      <c r="B11" s="8"/>
      <c r="C11" s="30"/>
      <c r="D11" s="29">
        <v>0</v>
      </c>
      <c r="E11" s="29">
        <v>0</v>
      </c>
      <c r="F11" s="29">
        <v>0</v>
      </c>
      <c r="G11" s="29">
        <v>0</v>
      </c>
      <c r="H11" s="29">
        <v>0</v>
      </c>
    </row>
    <row r="12" spans="2:8" x14ac:dyDescent="0.25">
      <c r="B12" s="8"/>
      <c r="C12" s="27" t="s">
        <v>35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</row>
    <row r="13" spans="2:8" ht="25.5" x14ac:dyDescent="0.25">
      <c r="B13" s="10">
        <v>5</v>
      </c>
      <c r="C13" s="16" t="s">
        <v>10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</row>
    <row r="14" spans="2:8" ht="25.5" x14ac:dyDescent="0.25">
      <c r="B14" s="11"/>
      <c r="C14" s="17" t="s">
        <v>15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</row>
  </sheetData>
  <mergeCells count="3">
    <mergeCell ref="B1:H1"/>
    <mergeCell ref="B3:H3"/>
    <mergeCell ref="B5:H5"/>
  </mergeCells>
  <pageMargins left="0.7" right="0.7" top="0.75" bottom="0.75" header="0.3" footer="0.3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4" t="s">
        <v>175</v>
      </c>
      <c r="B1" s="104"/>
      <c r="C1" s="104"/>
      <c r="D1" s="104"/>
      <c r="E1" s="104"/>
      <c r="F1" s="10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04" t="s">
        <v>11</v>
      </c>
      <c r="B3" s="104"/>
      <c r="C3" s="104"/>
      <c r="D3" s="104"/>
      <c r="E3" s="104"/>
      <c r="F3" s="104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4" t="s">
        <v>57</v>
      </c>
      <c r="B5" s="104"/>
      <c r="C5" s="104"/>
      <c r="D5" s="104"/>
      <c r="E5" s="104"/>
      <c r="F5" s="104"/>
    </row>
    <row r="6" spans="1:6" ht="18.75" thickBot="1" x14ac:dyDescent="0.3">
      <c r="A6" s="4"/>
      <c r="B6" s="4"/>
      <c r="C6" s="4"/>
      <c r="D6" s="4"/>
      <c r="E6" s="5"/>
      <c r="F6" s="5"/>
    </row>
    <row r="7" spans="1:6" ht="16.5" thickTop="1" thickBot="1" x14ac:dyDescent="0.3">
      <c r="A7" s="82" t="s">
        <v>20</v>
      </c>
      <c r="B7" s="82" t="s">
        <v>86</v>
      </c>
      <c r="C7" s="82" t="s">
        <v>60</v>
      </c>
      <c r="D7" s="82" t="s">
        <v>88</v>
      </c>
      <c r="E7" s="82" t="s">
        <v>89</v>
      </c>
      <c r="F7" s="82" t="s">
        <v>126</v>
      </c>
    </row>
    <row r="8" spans="1:6" ht="15.75" thickTop="1" x14ac:dyDescent="0.25">
      <c r="A8" s="8" t="s">
        <v>32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</row>
    <row r="9" spans="1:6" ht="25.5" x14ac:dyDescent="0.25">
      <c r="A9" s="8" t="s">
        <v>33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</row>
    <row r="10" spans="1:6" ht="25.5" x14ac:dyDescent="0.25">
      <c r="A10" s="12" t="s">
        <v>34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</row>
    <row r="11" spans="1:6" x14ac:dyDescent="0.25">
      <c r="A11" s="12"/>
      <c r="B11" s="50">
        <v>0</v>
      </c>
      <c r="C11" s="50">
        <v>0</v>
      </c>
      <c r="D11" s="50">
        <v>0</v>
      </c>
      <c r="E11" s="50">
        <v>0</v>
      </c>
      <c r="F11" s="50">
        <v>0</v>
      </c>
    </row>
    <row r="12" spans="1:6" x14ac:dyDescent="0.25">
      <c r="A12" s="8" t="s">
        <v>35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</row>
    <row r="13" spans="1:6" x14ac:dyDescent="0.25">
      <c r="A13" s="16" t="s">
        <v>28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</row>
    <row r="14" spans="1:6" x14ac:dyDescent="0.25">
      <c r="A14" s="9" t="s">
        <v>29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</row>
    <row r="15" spans="1:6" x14ac:dyDescent="0.25">
      <c r="A15" s="52" t="s">
        <v>30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</row>
    <row r="16" spans="1:6" x14ac:dyDescent="0.25">
      <c r="A16" s="9" t="s">
        <v>31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0BD8-69B1-4F90-8CCD-02761C0E9C0C}">
  <dimension ref="A1:Q145"/>
  <sheetViews>
    <sheetView tabSelected="1" topLeftCell="A118" workbookViewId="0">
      <selection activeCell="Q149" sqref="Q149"/>
    </sheetView>
  </sheetViews>
  <sheetFormatPr defaultRowHeight="15" x14ac:dyDescent="0.25"/>
  <cols>
    <col min="2" max="2" width="13.5703125" customWidth="1"/>
    <col min="7" max="7" width="5.7109375" customWidth="1"/>
    <col min="8" max="8" width="8.140625" customWidth="1"/>
    <col min="9" max="9" width="7.42578125" customWidth="1"/>
    <col min="10" max="10" width="11.7109375" customWidth="1"/>
    <col min="11" max="11" width="12.28515625" customWidth="1"/>
    <col min="12" max="13" width="0" hidden="1" customWidth="1"/>
    <col min="14" max="14" width="14" customWidth="1"/>
    <col min="15" max="16" width="0" hidden="1" customWidth="1"/>
    <col min="17" max="17" width="15.28515625" customWidth="1"/>
  </cols>
  <sheetData>
    <row r="1" spans="1:17" x14ac:dyDescent="0.25">
      <c r="A1" s="124" t="s">
        <v>180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15" customHeight="1" x14ac:dyDescent="0.25">
      <c r="A2" s="156" t="s">
        <v>181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7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ht="15.75" customHeight="1" x14ac:dyDescent="0.25">
      <c r="A5" s="104" t="s">
        <v>175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17" ht="15.75" customHeight="1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x14ac:dyDescent="0.25">
      <c r="A7" s="31"/>
      <c r="B7" s="31"/>
      <c r="C7" s="31"/>
      <c r="D7" s="31"/>
      <c r="E7" s="31"/>
      <c r="F7" s="31"/>
      <c r="G7" s="31"/>
    </row>
    <row r="8" spans="1:17" ht="15.75" customHeight="1" x14ac:dyDescent="0.25">
      <c r="A8" s="104" t="s">
        <v>51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17" ht="16.5" thickBot="1" x14ac:dyDescent="0.3">
      <c r="A9" s="31"/>
      <c r="B9" s="31"/>
      <c r="C9" s="31"/>
      <c r="D9" s="31"/>
      <c r="E9" s="31"/>
      <c r="F9" s="31"/>
      <c r="G9" s="31"/>
    </row>
    <row r="10" spans="1:17" ht="23.25" customHeight="1" thickTop="1" thickBot="1" x14ac:dyDescent="0.3">
      <c r="A10" s="83" t="s">
        <v>64</v>
      </c>
      <c r="B10" s="83" t="s">
        <v>12</v>
      </c>
      <c r="C10" s="170" t="s">
        <v>20</v>
      </c>
      <c r="D10" s="171"/>
      <c r="E10" s="171"/>
      <c r="F10" s="171"/>
      <c r="G10" s="171"/>
      <c r="H10" s="172" t="s">
        <v>86</v>
      </c>
      <c r="I10" s="173"/>
      <c r="J10" s="84" t="s">
        <v>87</v>
      </c>
      <c r="K10" s="84" t="s">
        <v>157</v>
      </c>
      <c r="L10" s="174" t="s">
        <v>158</v>
      </c>
      <c r="M10" s="171"/>
      <c r="N10" s="171"/>
      <c r="O10" s="172" t="s">
        <v>126</v>
      </c>
      <c r="P10" s="173"/>
      <c r="Q10" s="173"/>
    </row>
    <row r="11" spans="1:17" ht="15.75" thickTop="1" x14ac:dyDescent="0.25">
      <c r="A11" s="85"/>
      <c r="B11" s="85"/>
      <c r="C11" s="164" t="s">
        <v>78</v>
      </c>
      <c r="D11" s="165"/>
      <c r="E11" s="165"/>
      <c r="F11" s="165"/>
      <c r="G11" s="165"/>
      <c r="H11" s="166">
        <v>2730300</v>
      </c>
      <c r="I11" s="165"/>
      <c r="J11" s="86">
        <v>1841774.24</v>
      </c>
      <c r="K11" s="86">
        <v>2887600</v>
      </c>
      <c r="L11" s="166">
        <v>2889600</v>
      </c>
      <c r="M11" s="165"/>
      <c r="N11" s="165"/>
      <c r="O11" s="166">
        <v>2890600</v>
      </c>
      <c r="P11" s="165"/>
      <c r="Q11" s="165"/>
    </row>
    <row r="12" spans="1:17" x14ac:dyDescent="0.25">
      <c r="A12" s="87"/>
      <c r="B12" s="87" t="s">
        <v>135</v>
      </c>
      <c r="C12" s="167" t="s">
        <v>50</v>
      </c>
      <c r="D12" s="168"/>
      <c r="E12" s="168"/>
      <c r="F12" s="168"/>
      <c r="G12" s="168"/>
      <c r="H12" s="169">
        <v>2730300</v>
      </c>
      <c r="I12" s="168"/>
      <c r="J12" s="88">
        <v>1841774.24</v>
      </c>
      <c r="K12" s="88">
        <v>2887600</v>
      </c>
      <c r="L12" s="169">
        <v>2889600</v>
      </c>
      <c r="M12" s="168"/>
      <c r="N12" s="168"/>
      <c r="O12" s="169">
        <v>2890600</v>
      </c>
      <c r="P12" s="168"/>
      <c r="Q12" s="168"/>
    </row>
    <row r="13" spans="1:17" ht="23.25" customHeight="1" x14ac:dyDescent="0.25">
      <c r="A13" s="89"/>
      <c r="B13" s="89" t="s">
        <v>136</v>
      </c>
      <c r="C13" s="175" t="s">
        <v>137</v>
      </c>
      <c r="D13" s="176"/>
      <c r="E13" s="176"/>
      <c r="F13" s="176"/>
      <c r="G13" s="176"/>
      <c r="H13" s="177">
        <v>2705300</v>
      </c>
      <c r="I13" s="176"/>
      <c r="J13" s="90">
        <f>J15+J31+J35+J53+J26</f>
        <v>1698132.04</v>
      </c>
      <c r="K13" s="90">
        <v>2857600</v>
      </c>
      <c r="L13" s="177">
        <v>2857600</v>
      </c>
      <c r="M13" s="176"/>
      <c r="N13" s="176"/>
      <c r="O13" s="177">
        <v>2857600</v>
      </c>
      <c r="P13" s="176"/>
      <c r="Q13" s="176"/>
    </row>
    <row r="14" spans="1:17" ht="15" customHeight="1" x14ac:dyDescent="0.25">
      <c r="A14" s="91"/>
      <c r="B14" s="91" t="s">
        <v>159</v>
      </c>
      <c r="C14" s="163" t="s">
        <v>160</v>
      </c>
      <c r="D14" s="163"/>
      <c r="E14" s="163"/>
      <c r="F14" s="163"/>
      <c r="G14" s="163"/>
      <c r="H14" s="159">
        <v>2139800</v>
      </c>
      <c r="I14" s="158"/>
      <c r="J14" s="92">
        <f>J15</f>
        <v>1318202.5</v>
      </c>
      <c r="K14" s="92">
        <v>2294900</v>
      </c>
      <c r="L14" s="92"/>
      <c r="M14" s="99"/>
      <c r="N14" s="92">
        <v>2294900</v>
      </c>
      <c r="O14" s="92"/>
      <c r="P14" s="99"/>
      <c r="Q14" s="92">
        <v>2294900</v>
      </c>
    </row>
    <row r="15" spans="1:17" x14ac:dyDescent="0.25">
      <c r="A15" s="91"/>
      <c r="B15" s="91" t="s">
        <v>93</v>
      </c>
      <c r="C15" s="157" t="s">
        <v>49</v>
      </c>
      <c r="D15" s="158"/>
      <c r="E15" s="158"/>
      <c r="F15" s="158"/>
      <c r="G15" s="158"/>
      <c r="H15" s="159">
        <v>2139800</v>
      </c>
      <c r="I15" s="158"/>
      <c r="J15" s="92">
        <f>J16</f>
        <v>1318202.5</v>
      </c>
      <c r="K15" s="92">
        <v>2294900</v>
      </c>
      <c r="L15" s="159">
        <v>2294900</v>
      </c>
      <c r="M15" s="158"/>
      <c r="N15" s="158"/>
      <c r="O15" s="159">
        <v>2294900</v>
      </c>
      <c r="P15" s="158"/>
      <c r="Q15" s="158"/>
    </row>
    <row r="16" spans="1:17" x14ac:dyDescent="0.25">
      <c r="A16" s="93"/>
      <c r="B16" s="93" t="s">
        <v>79</v>
      </c>
      <c r="C16" s="160" t="s">
        <v>5</v>
      </c>
      <c r="D16" s="161"/>
      <c r="E16" s="161"/>
      <c r="F16" s="161"/>
      <c r="G16" s="161"/>
      <c r="H16" s="162">
        <v>2134800</v>
      </c>
      <c r="I16" s="161"/>
      <c r="J16" s="94">
        <v>1318202.5</v>
      </c>
      <c r="K16" s="94">
        <v>2294900</v>
      </c>
      <c r="L16" s="162">
        <v>2294900</v>
      </c>
      <c r="M16" s="161"/>
      <c r="N16" s="161"/>
      <c r="O16" s="162">
        <v>2294900</v>
      </c>
      <c r="P16" s="161"/>
      <c r="Q16" s="161"/>
    </row>
    <row r="17" spans="1:17" x14ac:dyDescent="0.25">
      <c r="A17" s="93"/>
      <c r="B17" s="93" t="s">
        <v>80</v>
      </c>
      <c r="C17" s="160" t="s">
        <v>6</v>
      </c>
      <c r="D17" s="161"/>
      <c r="E17" s="161"/>
      <c r="F17" s="161"/>
      <c r="G17" s="161"/>
      <c r="H17" s="162">
        <v>2047300</v>
      </c>
      <c r="I17" s="161"/>
      <c r="J17" s="94">
        <v>1294734.83</v>
      </c>
      <c r="K17" s="94">
        <v>2213400</v>
      </c>
      <c r="L17" s="162">
        <v>2213400</v>
      </c>
      <c r="M17" s="161"/>
      <c r="N17" s="161"/>
      <c r="O17" s="162">
        <v>2213400</v>
      </c>
      <c r="P17" s="161"/>
      <c r="Q17" s="161"/>
    </row>
    <row r="18" spans="1:17" x14ac:dyDescent="0.25">
      <c r="A18" s="93"/>
      <c r="B18" s="93" t="s">
        <v>81</v>
      </c>
      <c r="C18" s="160" t="s">
        <v>13</v>
      </c>
      <c r="D18" s="161"/>
      <c r="E18" s="161"/>
      <c r="F18" s="161"/>
      <c r="G18" s="161"/>
      <c r="H18" s="162">
        <v>87500</v>
      </c>
      <c r="I18" s="161"/>
      <c r="J18" s="94">
        <v>23467.67</v>
      </c>
      <c r="K18" s="94">
        <v>81500</v>
      </c>
      <c r="L18" s="162">
        <v>81500</v>
      </c>
      <c r="M18" s="161"/>
      <c r="N18" s="161"/>
      <c r="O18" s="162">
        <v>81500</v>
      </c>
      <c r="P18" s="161"/>
      <c r="Q18" s="161"/>
    </row>
    <row r="19" spans="1:17" x14ac:dyDescent="0.25">
      <c r="A19" s="93"/>
      <c r="B19" s="93" t="s">
        <v>83</v>
      </c>
      <c r="C19" s="160" t="s">
        <v>7</v>
      </c>
      <c r="D19" s="160"/>
      <c r="E19" s="160"/>
      <c r="F19" s="160"/>
      <c r="G19" s="160"/>
      <c r="H19" s="162">
        <v>5000</v>
      </c>
      <c r="I19" s="162"/>
      <c r="J19" s="94">
        <v>0</v>
      </c>
      <c r="K19" s="94">
        <v>0</v>
      </c>
      <c r="L19" s="162">
        <v>0</v>
      </c>
      <c r="M19" s="162"/>
      <c r="N19" s="162"/>
      <c r="O19" s="162">
        <v>0</v>
      </c>
      <c r="P19" s="162"/>
      <c r="Q19" s="162"/>
    </row>
    <row r="20" spans="1:17" ht="12.75" customHeight="1" x14ac:dyDescent="0.25">
      <c r="A20" s="93"/>
      <c r="B20" s="93" t="s">
        <v>84</v>
      </c>
      <c r="C20" s="160" t="s">
        <v>53</v>
      </c>
      <c r="D20" s="160"/>
      <c r="E20" s="160"/>
      <c r="F20" s="160"/>
      <c r="G20" s="160"/>
      <c r="H20" s="162">
        <v>5000</v>
      </c>
      <c r="I20" s="162"/>
      <c r="J20" s="94">
        <v>0</v>
      </c>
      <c r="K20" s="94">
        <v>0</v>
      </c>
      <c r="L20" s="162">
        <v>0</v>
      </c>
      <c r="M20" s="162"/>
      <c r="N20" s="162"/>
      <c r="O20" s="162">
        <v>0</v>
      </c>
      <c r="P20" s="162"/>
      <c r="Q20" s="162"/>
    </row>
    <row r="21" spans="1:17" x14ac:dyDescent="0.25">
      <c r="A21" s="93"/>
      <c r="B21" s="93" t="s">
        <v>85</v>
      </c>
      <c r="C21" s="160" t="s">
        <v>19</v>
      </c>
      <c r="D21" s="160"/>
      <c r="E21" s="160"/>
      <c r="F21" s="160"/>
      <c r="G21" s="160"/>
      <c r="H21" s="162">
        <v>0</v>
      </c>
      <c r="I21" s="162"/>
      <c r="J21" s="94">
        <v>0</v>
      </c>
      <c r="K21" s="94">
        <v>0</v>
      </c>
      <c r="L21" s="162">
        <v>0</v>
      </c>
      <c r="M21" s="162"/>
      <c r="N21" s="162"/>
      <c r="O21" s="162">
        <v>0</v>
      </c>
      <c r="P21" s="162"/>
      <c r="Q21" s="162"/>
    </row>
    <row r="22" spans="1:17" x14ac:dyDescent="0.25">
      <c r="A22" s="91"/>
      <c r="B22" s="91" t="s">
        <v>117</v>
      </c>
      <c r="C22" s="157" t="s">
        <v>118</v>
      </c>
      <c r="D22" s="157"/>
      <c r="E22" s="157"/>
      <c r="F22" s="157"/>
      <c r="G22" s="157"/>
      <c r="H22" s="159">
        <v>13800</v>
      </c>
      <c r="I22" s="159"/>
      <c r="J22" s="92">
        <v>0</v>
      </c>
      <c r="K22" s="92">
        <v>0</v>
      </c>
      <c r="L22" s="159">
        <v>0</v>
      </c>
      <c r="M22" s="159"/>
      <c r="N22" s="159"/>
      <c r="O22" s="159">
        <v>0</v>
      </c>
      <c r="P22" s="159"/>
      <c r="Q22" s="159"/>
    </row>
    <row r="23" spans="1:17" x14ac:dyDescent="0.25">
      <c r="A23" s="93"/>
      <c r="B23" s="93" t="s">
        <v>79</v>
      </c>
      <c r="C23" s="160" t="s">
        <v>5</v>
      </c>
      <c r="D23" s="160"/>
      <c r="E23" s="160"/>
      <c r="F23" s="160"/>
      <c r="G23" s="160"/>
      <c r="H23" s="162">
        <v>13800</v>
      </c>
      <c r="I23" s="162"/>
      <c r="J23" s="94">
        <v>0</v>
      </c>
      <c r="K23" s="94">
        <v>0</v>
      </c>
      <c r="L23" s="162">
        <v>0</v>
      </c>
      <c r="M23" s="162"/>
      <c r="N23" s="162"/>
      <c r="O23" s="162">
        <v>0</v>
      </c>
      <c r="P23" s="162"/>
      <c r="Q23" s="162"/>
    </row>
    <row r="24" spans="1:17" x14ac:dyDescent="0.25">
      <c r="A24" s="93"/>
      <c r="B24" s="93" t="s">
        <v>80</v>
      </c>
      <c r="C24" s="160" t="s">
        <v>6</v>
      </c>
      <c r="D24" s="160"/>
      <c r="E24" s="160"/>
      <c r="F24" s="160"/>
      <c r="G24" s="160"/>
      <c r="H24" s="162">
        <v>13800</v>
      </c>
      <c r="I24" s="162"/>
      <c r="J24" s="94">
        <v>0</v>
      </c>
      <c r="K24" s="94">
        <v>0</v>
      </c>
      <c r="L24" s="162">
        <v>0</v>
      </c>
      <c r="M24" s="162"/>
      <c r="N24" s="162"/>
      <c r="O24" s="162">
        <v>0</v>
      </c>
      <c r="P24" s="162"/>
      <c r="Q24" s="162"/>
    </row>
    <row r="25" spans="1:17" x14ac:dyDescent="0.25">
      <c r="A25" s="91"/>
      <c r="B25" s="91" t="s">
        <v>94</v>
      </c>
      <c r="C25" s="163" t="s">
        <v>161</v>
      </c>
      <c r="D25" s="163"/>
      <c r="E25" s="99"/>
      <c r="F25" s="99"/>
      <c r="G25" s="99"/>
      <c r="H25" s="159">
        <v>100</v>
      </c>
      <c r="I25" s="158"/>
      <c r="J25" s="92">
        <v>10.08</v>
      </c>
      <c r="K25" s="92">
        <v>100</v>
      </c>
      <c r="L25" s="159">
        <v>100</v>
      </c>
      <c r="M25" s="158"/>
      <c r="N25" s="158"/>
      <c r="O25" s="159">
        <v>100</v>
      </c>
      <c r="P25" s="158"/>
      <c r="Q25" s="158"/>
    </row>
    <row r="26" spans="1:17" x14ac:dyDescent="0.25">
      <c r="A26" s="91"/>
      <c r="B26" s="91" t="s">
        <v>96</v>
      </c>
      <c r="C26" s="157" t="s">
        <v>97</v>
      </c>
      <c r="D26" s="158"/>
      <c r="E26" s="158"/>
      <c r="F26" s="158"/>
      <c r="G26" s="158"/>
      <c r="H26" s="159">
        <v>100</v>
      </c>
      <c r="I26" s="158"/>
      <c r="J26" s="92">
        <v>10.08</v>
      </c>
      <c r="K26" s="92">
        <v>100</v>
      </c>
      <c r="L26" s="159">
        <v>100</v>
      </c>
      <c r="M26" s="158"/>
      <c r="N26" s="158"/>
      <c r="O26" s="159">
        <v>100</v>
      </c>
      <c r="P26" s="158"/>
      <c r="Q26" s="158"/>
    </row>
    <row r="27" spans="1:17" x14ac:dyDescent="0.25">
      <c r="A27" s="93"/>
      <c r="B27" s="93" t="s">
        <v>79</v>
      </c>
      <c r="C27" s="160" t="s">
        <v>5</v>
      </c>
      <c r="D27" s="161"/>
      <c r="E27" s="161"/>
      <c r="F27" s="161"/>
      <c r="G27" s="161"/>
      <c r="H27" s="162">
        <v>100</v>
      </c>
      <c r="I27" s="161"/>
      <c r="J27" s="94">
        <v>0</v>
      </c>
      <c r="K27" s="94">
        <v>100</v>
      </c>
      <c r="L27" s="162">
        <v>100</v>
      </c>
      <c r="M27" s="161"/>
      <c r="N27" s="161"/>
      <c r="O27" s="162">
        <v>100</v>
      </c>
      <c r="P27" s="161"/>
      <c r="Q27" s="161"/>
    </row>
    <row r="28" spans="1:17" x14ac:dyDescent="0.25">
      <c r="A28" s="93"/>
      <c r="B28" s="93" t="s">
        <v>81</v>
      </c>
      <c r="C28" s="160" t="s">
        <v>13</v>
      </c>
      <c r="D28" s="161"/>
      <c r="E28" s="161"/>
      <c r="F28" s="161"/>
      <c r="G28" s="161"/>
      <c r="H28" s="162">
        <v>0</v>
      </c>
      <c r="I28" s="161"/>
      <c r="J28" s="94">
        <v>0</v>
      </c>
      <c r="K28" s="94">
        <v>100</v>
      </c>
      <c r="L28" s="162">
        <v>0</v>
      </c>
      <c r="M28" s="161"/>
      <c r="N28" s="161"/>
      <c r="O28" s="162">
        <v>0</v>
      </c>
      <c r="P28" s="161"/>
      <c r="Q28" s="161"/>
    </row>
    <row r="29" spans="1:17" x14ac:dyDescent="0.25">
      <c r="A29" s="93"/>
      <c r="B29" s="93" t="s">
        <v>82</v>
      </c>
      <c r="C29" s="160" t="s">
        <v>46</v>
      </c>
      <c r="D29" s="161"/>
      <c r="E29" s="161"/>
      <c r="F29" s="161"/>
      <c r="G29" s="161"/>
      <c r="H29" s="162">
        <v>100</v>
      </c>
      <c r="I29" s="161"/>
      <c r="J29" s="94">
        <v>10.08</v>
      </c>
      <c r="K29" s="94">
        <v>0</v>
      </c>
      <c r="L29" s="162">
        <v>100</v>
      </c>
      <c r="M29" s="161"/>
      <c r="N29" s="161"/>
      <c r="O29" s="162">
        <v>100</v>
      </c>
      <c r="P29" s="161"/>
      <c r="Q29" s="161"/>
    </row>
    <row r="30" spans="1:17" x14ac:dyDescent="0.25">
      <c r="A30" s="91"/>
      <c r="B30" s="91" t="s">
        <v>100</v>
      </c>
      <c r="C30" s="157" t="s">
        <v>166</v>
      </c>
      <c r="D30" s="157"/>
      <c r="E30" s="157"/>
      <c r="F30" s="157"/>
      <c r="G30" s="157"/>
      <c r="H30" s="159">
        <v>272600</v>
      </c>
      <c r="I30" s="159"/>
      <c r="J30" s="92">
        <v>147320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</row>
    <row r="31" spans="1:17" x14ac:dyDescent="0.25">
      <c r="A31" s="91"/>
      <c r="B31" s="91" t="s">
        <v>156</v>
      </c>
      <c r="C31" s="157" t="s">
        <v>167</v>
      </c>
      <c r="D31" s="157"/>
      <c r="E31" s="157"/>
      <c r="F31" s="157"/>
      <c r="G31" s="157"/>
      <c r="H31" s="159">
        <v>272600</v>
      </c>
      <c r="I31" s="159"/>
      <c r="J31" s="92">
        <v>147320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</row>
    <row r="32" spans="1:17" x14ac:dyDescent="0.25">
      <c r="A32" s="93"/>
      <c r="B32" s="93" t="s">
        <v>79</v>
      </c>
      <c r="C32" s="160" t="s">
        <v>5</v>
      </c>
      <c r="D32" s="160"/>
      <c r="E32" s="160"/>
      <c r="F32" s="160"/>
      <c r="G32" s="160"/>
      <c r="H32" s="162">
        <v>272600</v>
      </c>
      <c r="I32" s="162"/>
      <c r="J32" s="94">
        <v>147320</v>
      </c>
      <c r="K32" s="94">
        <v>0</v>
      </c>
      <c r="L32" s="162">
        <v>0</v>
      </c>
      <c r="M32" s="162"/>
      <c r="N32" s="162"/>
      <c r="O32" s="162">
        <v>0</v>
      </c>
      <c r="P32" s="162"/>
      <c r="Q32" s="162"/>
    </row>
    <row r="33" spans="1:17" x14ac:dyDescent="0.25">
      <c r="A33" s="93"/>
      <c r="B33" s="93" t="s">
        <v>80</v>
      </c>
      <c r="C33" s="160" t="s">
        <v>6</v>
      </c>
      <c r="D33" s="160"/>
      <c r="E33" s="160"/>
      <c r="F33" s="160"/>
      <c r="G33" s="160"/>
      <c r="H33" s="162">
        <v>272600</v>
      </c>
      <c r="I33" s="162"/>
      <c r="J33" s="94">
        <v>147320</v>
      </c>
      <c r="K33" s="94">
        <v>0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</row>
    <row r="34" spans="1:17" x14ac:dyDescent="0.25">
      <c r="A34" s="91"/>
      <c r="B34" s="91" t="s">
        <v>98</v>
      </c>
      <c r="C34" s="157" t="s">
        <v>99</v>
      </c>
      <c r="D34" s="158"/>
      <c r="E34" s="158"/>
      <c r="F34" s="158"/>
      <c r="G34" s="158"/>
      <c r="H34" s="159">
        <v>270000</v>
      </c>
      <c r="I34" s="158"/>
      <c r="J34" s="92">
        <f>J35</f>
        <v>226936.44</v>
      </c>
      <c r="K34" s="92">
        <v>270000</v>
      </c>
      <c r="L34" s="159">
        <v>270000</v>
      </c>
      <c r="M34" s="158"/>
      <c r="N34" s="158"/>
      <c r="O34" s="159">
        <v>270000</v>
      </c>
      <c r="P34" s="158"/>
      <c r="Q34" s="158"/>
    </row>
    <row r="35" spans="1:17" x14ac:dyDescent="0.25">
      <c r="A35" s="91"/>
      <c r="B35" s="91" t="s">
        <v>103</v>
      </c>
      <c r="C35" s="157" t="s">
        <v>104</v>
      </c>
      <c r="D35" s="158"/>
      <c r="E35" s="158"/>
      <c r="F35" s="158"/>
      <c r="G35" s="158"/>
      <c r="H35" s="159">
        <v>270000</v>
      </c>
      <c r="I35" s="158"/>
      <c r="J35" s="92">
        <f>J36+J40</f>
        <v>226936.44</v>
      </c>
      <c r="K35" s="92">
        <v>270000</v>
      </c>
      <c r="L35" s="159">
        <v>270000</v>
      </c>
      <c r="M35" s="158"/>
      <c r="N35" s="158"/>
      <c r="O35" s="159">
        <v>270000</v>
      </c>
      <c r="P35" s="158"/>
      <c r="Q35" s="158"/>
    </row>
    <row r="36" spans="1:17" x14ac:dyDescent="0.25">
      <c r="A36" s="93"/>
      <c r="B36" s="93" t="s">
        <v>79</v>
      </c>
      <c r="C36" s="160" t="s">
        <v>5</v>
      </c>
      <c r="D36" s="161"/>
      <c r="E36" s="161"/>
      <c r="F36" s="161"/>
      <c r="G36" s="161"/>
      <c r="H36" s="162">
        <v>258500</v>
      </c>
      <c r="I36" s="161"/>
      <c r="J36" s="94">
        <v>221026.66</v>
      </c>
      <c r="K36" s="94">
        <v>256000</v>
      </c>
      <c r="L36" s="162">
        <v>257500</v>
      </c>
      <c r="M36" s="161"/>
      <c r="N36" s="161"/>
      <c r="O36" s="162">
        <v>257500</v>
      </c>
      <c r="P36" s="161"/>
      <c r="Q36" s="161"/>
    </row>
    <row r="37" spans="1:17" x14ac:dyDescent="0.25">
      <c r="A37" s="93"/>
      <c r="B37" s="93" t="s">
        <v>80</v>
      </c>
      <c r="C37" s="160" t="s">
        <v>6</v>
      </c>
      <c r="D37" s="161"/>
      <c r="E37" s="161"/>
      <c r="F37" s="161"/>
      <c r="G37" s="161"/>
      <c r="H37" s="162">
        <v>0</v>
      </c>
      <c r="I37" s="161"/>
      <c r="J37" s="94">
        <v>19946.919999999998</v>
      </c>
      <c r="K37" s="94">
        <v>0</v>
      </c>
      <c r="L37" s="162">
        <v>0</v>
      </c>
      <c r="M37" s="161"/>
      <c r="N37" s="161"/>
      <c r="O37" s="162">
        <v>0</v>
      </c>
      <c r="P37" s="161"/>
      <c r="Q37" s="161"/>
    </row>
    <row r="38" spans="1:17" x14ac:dyDescent="0.25">
      <c r="A38" s="93"/>
      <c r="B38" s="93" t="s">
        <v>81</v>
      </c>
      <c r="C38" s="160" t="s">
        <v>13</v>
      </c>
      <c r="D38" s="161"/>
      <c r="E38" s="161"/>
      <c r="F38" s="161"/>
      <c r="G38" s="161"/>
      <c r="H38" s="162">
        <v>255900</v>
      </c>
      <c r="I38" s="161"/>
      <c r="J38" s="94">
        <v>198846.26</v>
      </c>
      <c r="K38" s="94">
        <v>255900</v>
      </c>
      <c r="L38" s="162">
        <v>257400</v>
      </c>
      <c r="M38" s="161"/>
      <c r="N38" s="161"/>
      <c r="O38" s="162">
        <v>257400</v>
      </c>
      <c r="P38" s="161"/>
      <c r="Q38" s="161"/>
    </row>
    <row r="39" spans="1:17" ht="14.25" customHeight="1" x14ac:dyDescent="0.25">
      <c r="A39" s="93"/>
      <c r="B39" s="93" t="s">
        <v>82</v>
      </c>
      <c r="C39" s="160" t="s">
        <v>46</v>
      </c>
      <c r="D39" s="161"/>
      <c r="E39" s="161"/>
      <c r="F39" s="161"/>
      <c r="G39" s="161"/>
      <c r="H39" s="162">
        <v>2600</v>
      </c>
      <c r="I39" s="161"/>
      <c r="J39" s="94">
        <v>2233.48</v>
      </c>
      <c r="K39" s="94">
        <v>100</v>
      </c>
      <c r="L39" s="162">
        <v>100</v>
      </c>
      <c r="M39" s="161"/>
      <c r="N39" s="161"/>
      <c r="O39" s="162">
        <v>100</v>
      </c>
      <c r="P39" s="161"/>
      <c r="Q39" s="161"/>
    </row>
    <row r="40" spans="1:17" x14ac:dyDescent="0.25">
      <c r="A40" s="93"/>
      <c r="B40" s="93" t="s">
        <v>83</v>
      </c>
      <c r="C40" s="160" t="s">
        <v>7</v>
      </c>
      <c r="D40" s="161"/>
      <c r="E40" s="161"/>
      <c r="F40" s="161"/>
      <c r="G40" s="161"/>
      <c r="H40" s="162">
        <v>11500</v>
      </c>
      <c r="I40" s="161"/>
      <c r="J40" s="94">
        <v>5909.78</v>
      </c>
      <c r="K40" s="94">
        <v>14000</v>
      </c>
      <c r="L40" s="162">
        <v>12500</v>
      </c>
      <c r="M40" s="161"/>
      <c r="N40" s="161"/>
      <c r="O40" s="162">
        <v>12500</v>
      </c>
      <c r="P40" s="161"/>
      <c r="Q40" s="161"/>
    </row>
    <row r="41" spans="1:17" x14ac:dyDescent="0.25">
      <c r="A41" s="93"/>
      <c r="B41" s="93" t="s">
        <v>85</v>
      </c>
      <c r="C41" s="160" t="s">
        <v>19</v>
      </c>
      <c r="D41" s="161"/>
      <c r="E41" s="161"/>
      <c r="F41" s="161"/>
      <c r="G41" s="161"/>
      <c r="H41" s="162">
        <v>11500</v>
      </c>
      <c r="I41" s="161"/>
      <c r="J41" s="94">
        <v>5909.78</v>
      </c>
      <c r="K41" s="94">
        <v>14000</v>
      </c>
      <c r="L41" s="162">
        <v>12500</v>
      </c>
      <c r="M41" s="161"/>
      <c r="N41" s="161"/>
      <c r="O41" s="162">
        <v>12500</v>
      </c>
      <c r="P41" s="161"/>
      <c r="Q41" s="161"/>
    </row>
    <row r="42" spans="1:17" x14ac:dyDescent="0.25">
      <c r="A42" s="91"/>
      <c r="B42" s="91" t="s">
        <v>168</v>
      </c>
      <c r="C42" s="157" t="s">
        <v>162</v>
      </c>
      <c r="D42" s="158"/>
      <c r="E42" s="158"/>
      <c r="F42" s="158"/>
      <c r="G42" s="158"/>
      <c r="H42" s="159">
        <v>0</v>
      </c>
      <c r="I42" s="159"/>
      <c r="J42" s="92">
        <v>0</v>
      </c>
      <c r="K42" s="92">
        <v>272600</v>
      </c>
      <c r="L42" s="159">
        <v>272600</v>
      </c>
      <c r="M42" s="158"/>
      <c r="N42" s="158"/>
      <c r="O42" s="159">
        <v>272600</v>
      </c>
      <c r="P42" s="158"/>
      <c r="Q42" s="158"/>
    </row>
    <row r="43" spans="1:17" x14ac:dyDescent="0.25">
      <c r="A43" s="91"/>
      <c r="B43" s="91" t="s">
        <v>163</v>
      </c>
      <c r="C43" s="157" t="s">
        <v>164</v>
      </c>
      <c r="D43" s="158"/>
      <c r="E43" s="158"/>
      <c r="F43" s="158"/>
      <c r="G43" s="158"/>
      <c r="H43" s="159">
        <v>0</v>
      </c>
      <c r="I43" s="159"/>
      <c r="J43" s="92">
        <v>0</v>
      </c>
      <c r="K43" s="92">
        <v>272600</v>
      </c>
      <c r="L43" s="159">
        <v>272600</v>
      </c>
      <c r="M43" s="158"/>
      <c r="N43" s="158"/>
      <c r="O43" s="159">
        <v>272600</v>
      </c>
      <c r="P43" s="158"/>
      <c r="Q43" s="158"/>
    </row>
    <row r="44" spans="1:17" x14ac:dyDescent="0.25">
      <c r="A44" s="91"/>
      <c r="B44" s="91" t="s">
        <v>165</v>
      </c>
      <c r="C44" s="157" t="s">
        <v>171</v>
      </c>
      <c r="D44" s="158"/>
      <c r="E44" s="158"/>
      <c r="F44" s="158"/>
      <c r="G44" s="158"/>
      <c r="H44" s="159">
        <v>0</v>
      </c>
      <c r="I44" s="159"/>
      <c r="J44" s="92">
        <v>0</v>
      </c>
      <c r="K44" s="92">
        <v>272600</v>
      </c>
      <c r="L44" s="159">
        <v>272600</v>
      </c>
      <c r="M44" s="158"/>
      <c r="N44" s="158"/>
      <c r="O44" s="159">
        <v>272600</v>
      </c>
      <c r="P44" s="158"/>
      <c r="Q44" s="158"/>
    </row>
    <row r="45" spans="1:17" x14ac:dyDescent="0.25">
      <c r="A45" s="93"/>
      <c r="B45" s="93" t="s">
        <v>79</v>
      </c>
      <c r="C45" s="160" t="s">
        <v>5</v>
      </c>
      <c r="D45" s="161"/>
      <c r="E45" s="161"/>
      <c r="F45" s="161"/>
      <c r="G45" s="161"/>
      <c r="H45" s="162">
        <v>0</v>
      </c>
      <c r="I45" s="161"/>
      <c r="J45" s="94">
        <v>0</v>
      </c>
      <c r="K45" s="94">
        <v>272600</v>
      </c>
      <c r="L45" s="162">
        <v>272600</v>
      </c>
      <c r="M45" s="161"/>
      <c r="N45" s="161"/>
      <c r="O45" s="162">
        <v>272600</v>
      </c>
      <c r="P45" s="161"/>
      <c r="Q45" s="161"/>
    </row>
    <row r="46" spans="1:17" x14ac:dyDescent="0.25">
      <c r="A46" s="93"/>
      <c r="B46" s="93" t="s">
        <v>80</v>
      </c>
      <c r="C46" s="160" t="s">
        <v>6</v>
      </c>
      <c r="D46" s="161"/>
      <c r="E46" s="161"/>
      <c r="F46" s="161"/>
      <c r="G46" s="161"/>
      <c r="H46" s="162">
        <v>0</v>
      </c>
      <c r="I46" s="161"/>
      <c r="J46" s="94">
        <v>0</v>
      </c>
      <c r="K46" s="94">
        <v>272600</v>
      </c>
      <c r="L46" s="162">
        <v>272600</v>
      </c>
      <c r="M46" s="161"/>
      <c r="N46" s="161"/>
      <c r="O46" s="162">
        <v>272600</v>
      </c>
      <c r="P46" s="161"/>
      <c r="Q46" s="161"/>
    </row>
    <row r="47" spans="1:17" x14ac:dyDescent="0.25">
      <c r="A47" s="91"/>
      <c r="B47" s="91" t="s">
        <v>105</v>
      </c>
      <c r="C47" s="157" t="s">
        <v>106</v>
      </c>
      <c r="D47" s="158"/>
      <c r="E47" s="158"/>
      <c r="F47" s="158"/>
      <c r="G47" s="158"/>
      <c r="H47" s="159">
        <v>0</v>
      </c>
      <c r="I47" s="158"/>
      <c r="J47" s="92">
        <v>0</v>
      </c>
      <c r="K47" s="92">
        <v>20000</v>
      </c>
      <c r="L47" s="159">
        <v>20000</v>
      </c>
      <c r="M47" s="158"/>
      <c r="N47" s="158"/>
      <c r="O47" s="159">
        <v>20000</v>
      </c>
      <c r="P47" s="158"/>
      <c r="Q47" s="158"/>
    </row>
    <row r="48" spans="1:17" x14ac:dyDescent="0.25">
      <c r="A48" s="91"/>
      <c r="B48" s="91" t="s">
        <v>107</v>
      </c>
      <c r="C48" s="157" t="s">
        <v>170</v>
      </c>
      <c r="D48" s="158"/>
      <c r="E48" s="158"/>
      <c r="F48" s="158"/>
      <c r="G48" s="158"/>
      <c r="H48" s="159">
        <v>0</v>
      </c>
      <c r="I48" s="158"/>
      <c r="J48" s="92">
        <v>0</v>
      </c>
      <c r="K48" s="92">
        <v>20000</v>
      </c>
      <c r="L48" s="159">
        <v>20000</v>
      </c>
      <c r="M48" s="158"/>
      <c r="N48" s="158"/>
      <c r="O48" s="159">
        <v>20000</v>
      </c>
      <c r="P48" s="158"/>
      <c r="Q48" s="158"/>
    </row>
    <row r="49" spans="1:17" x14ac:dyDescent="0.25">
      <c r="A49" s="91"/>
      <c r="B49" s="91" t="s">
        <v>155</v>
      </c>
      <c r="C49" s="157" t="s">
        <v>122</v>
      </c>
      <c r="D49" s="158"/>
      <c r="E49" s="158"/>
      <c r="F49" s="158"/>
      <c r="G49" s="158"/>
      <c r="H49" s="159">
        <v>0</v>
      </c>
      <c r="I49" s="158"/>
      <c r="J49" s="92">
        <v>0</v>
      </c>
      <c r="K49" s="92">
        <v>20000</v>
      </c>
      <c r="L49" s="159">
        <v>20000</v>
      </c>
      <c r="M49" s="158"/>
      <c r="N49" s="158"/>
      <c r="O49" s="159">
        <v>20000</v>
      </c>
      <c r="P49" s="158"/>
      <c r="Q49" s="158"/>
    </row>
    <row r="50" spans="1:17" x14ac:dyDescent="0.25">
      <c r="A50" s="93"/>
      <c r="B50" s="93" t="s">
        <v>79</v>
      </c>
      <c r="C50" s="160" t="s">
        <v>5</v>
      </c>
      <c r="D50" s="161"/>
      <c r="E50" s="161"/>
      <c r="F50" s="161"/>
      <c r="G50" s="161"/>
      <c r="H50" s="162">
        <v>0</v>
      </c>
      <c r="I50" s="161"/>
      <c r="J50" s="94">
        <v>0</v>
      </c>
      <c r="K50" s="94">
        <v>20000</v>
      </c>
      <c r="L50" s="162">
        <v>20000</v>
      </c>
      <c r="M50" s="161"/>
      <c r="N50" s="161"/>
      <c r="O50" s="162">
        <v>20000</v>
      </c>
      <c r="P50" s="161"/>
      <c r="Q50" s="161"/>
    </row>
    <row r="51" spans="1:17" x14ac:dyDescent="0.25">
      <c r="A51" s="93"/>
      <c r="B51" s="93" t="s">
        <v>81</v>
      </c>
      <c r="C51" s="160" t="s">
        <v>13</v>
      </c>
      <c r="D51" s="161"/>
      <c r="E51" s="161"/>
      <c r="F51" s="161"/>
      <c r="G51" s="161"/>
      <c r="H51" s="162">
        <v>0</v>
      </c>
      <c r="I51" s="161"/>
      <c r="J51" s="94">
        <v>0</v>
      </c>
      <c r="K51" s="94">
        <v>20000</v>
      </c>
      <c r="L51" s="162">
        <v>20000</v>
      </c>
      <c r="M51" s="161"/>
      <c r="N51" s="161"/>
      <c r="O51" s="162">
        <v>20000</v>
      </c>
      <c r="P51" s="161"/>
      <c r="Q51" s="161"/>
    </row>
    <row r="52" spans="1:17" x14ac:dyDescent="0.25">
      <c r="A52" s="91"/>
      <c r="B52" s="91" t="s">
        <v>105</v>
      </c>
      <c r="C52" s="157" t="s">
        <v>169</v>
      </c>
      <c r="D52" s="158"/>
      <c r="E52" s="158"/>
      <c r="F52" s="158"/>
      <c r="G52" s="158"/>
      <c r="H52" s="159">
        <v>9000</v>
      </c>
      <c r="I52" s="158"/>
      <c r="J52" s="92">
        <v>5663.02</v>
      </c>
      <c r="K52" s="92">
        <v>0</v>
      </c>
      <c r="L52" s="159">
        <v>0</v>
      </c>
      <c r="M52" s="158"/>
      <c r="N52" s="158"/>
      <c r="O52" s="159">
        <v>0</v>
      </c>
      <c r="P52" s="158"/>
      <c r="Q52" s="158"/>
    </row>
    <row r="53" spans="1:17" x14ac:dyDescent="0.25">
      <c r="A53" s="91"/>
      <c r="B53" s="91" t="s">
        <v>121</v>
      </c>
      <c r="C53" s="157" t="s">
        <v>122</v>
      </c>
      <c r="D53" s="158"/>
      <c r="E53" s="158"/>
      <c r="F53" s="158"/>
      <c r="G53" s="158"/>
      <c r="H53" s="159">
        <v>9000</v>
      </c>
      <c r="I53" s="158"/>
      <c r="J53" s="92">
        <v>5663.02</v>
      </c>
      <c r="K53" s="92">
        <v>0</v>
      </c>
      <c r="L53" s="159">
        <v>0</v>
      </c>
      <c r="M53" s="158"/>
      <c r="N53" s="158"/>
      <c r="O53" s="159">
        <v>0</v>
      </c>
      <c r="P53" s="158"/>
      <c r="Q53" s="158"/>
    </row>
    <row r="54" spans="1:17" x14ac:dyDescent="0.25">
      <c r="A54" s="93"/>
      <c r="B54" s="93" t="s">
        <v>79</v>
      </c>
      <c r="C54" s="160" t="s">
        <v>5</v>
      </c>
      <c r="D54" s="161"/>
      <c r="E54" s="161"/>
      <c r="F54" s="161"/>
      <c r="G54" s="161"/>
      <c r="H54" s="162">
        <v>9000</v>
      </c>
      <c r="I54" s="161"/>
      <c r="J54" s="94">
        <v>5663.02</v>
      </c>
      <c r="K54" s="94">
        <v>0</v>
      </c>
      <c r="L54" s="162">
        <v>0</v>
      </c>
      <c r="M54" s="161"/>
      <c r="N54" s="161"/>
      <c r="O54" s="162">
        <v>0</v>
      </c>
      <c r="P54" s="161"/>
      <c r="Q54" s="161"/>
    </row>
    <row r="55" spans="1:17" x14ac:dyDescent="0.25">
      <c r="A55" s="93"/>
      <c r="B55" s="93" t="s">
        <v>81</v>
      </c>
      <c r="C55" s="160" t="s">
        <v>13</v>
      </c>
      <c r="D55" s="161"/>
      <c r="E55" s="161"/>
      <c r="F55" s="161"/>
      <c r="G55" s="161"/>
      <c r="H55" s="162">
        <v>9000</v>
      </c>
      <c r="I55" s="161"/>
      <c r="J55" s="94">
        <v>5663.02</v>
      </c>
      <c r="K55" s="94">
        <v>0</v>
      </c>
      <c r="L55" s="162">
        <v>0</v>
      </c>
      <c r="M55" s="161"/>
      <c r="N55" s="161"/>
      <c r="O55" s="162">
        <v>0</v>
      </c>
      <c r="P55" s="161"/>
      <c r="Q55" s="161"/>
    </row>
    <row r="56" spans="1:17" ht="24" customHeight="1" x14ac:dyDescent="0.25">
      <c r="A56" s="89"/>
      <c r="B56" s="89" t="s">
        <v>138</v>
      </c>
      <c r="C56" s="175" t="s">
        <v>139</v>
      </c>
      <c r="D56" s="176"/>
      <c r="E56" s="176"/>
      <c r="F56" s="176"/>
      <c r="G56" s="176"/>
      <c r="H56" s="177">
        <v>11000</v>
      </c>
      <c r="I56" s="176"/>
      <c r="J56" s="90">
        <v>0</v>
      </c>
      <c r="K56" s="90">
        <v>20000</v>
      </c>
      <c r="L56" s="177">
        <v>22000</v>
      </c>
      <c r="M56" s="176"/>
      <c r="N56" s="176"/>
      <c r="O56" s="177">
        <v>23000</v>
      </c>
      <c r="P56" s="176"/>
      <c r="Q56" s="176"/>
    </row>
    <row r="57" spans="1:17" x14ac:dyDescent="0.25">
      <c r="A57" s="91"/>
      <c r="B57" s="91" t="s">
        <v>105</v>
      </c>
      <c r="C57" s="157" t="s">
        <v>162</v>
      </c>
      <c r="D57" s="158"/>
      <c r="E57" s="158"/>
      <c r="F57" s="158"/>
      <c r="G57" s="158"/>
      <c r="H57" s="159">
        <v>0</v>
      </c>
      <c r="I57" s="158"/>
      <c r="J57" s="92">
        <v>0</v>
      </c>
      <c r="K57" s="92">
        <v>20000</v>
      </c>
      <c r="L57" s="159">
        <v>22000</v>
      </c>
      <c r="M57" s="158"/>
      <c r="N57" s="158"/>
      <c r="O57" s="159">
        <v>23000</v>
      </c>
      <c r="P57" s="158"/>
      <c r="Q57" s="158"/>
    </row>
    <row r="58" spans="1:17" ht="15" customHeight="1" x14ac:dyDescent="0.25">
      <c r="A58" s="91"/>
      <c r="B58" s="91" t="s">
        <v>107</v>
      </c>
      <c r="C58" s="157" t="s">
        <v>170</v>
      </c>
      <c r="D58" s="157"/>
      <c r="E58" s="157"/>
      <c r="F58" s="157"/>
      <c r="G58" s="157"/>
      <c r="H58" s="159">
        <v>0</v>
      </c>
      <c r="I58" s="158"/>
      <c r="J58" s="92">
        <v>0</v>
      </c>
      <c r="K58" s="92">
        <v>20000</v>
      </c>
      <c r="L58" s="159">
        <v>22000</v>
      </c>
      <c r="M58" s="158"/>
      <c r="N58" s="158"/>
      <c r="O58" s="159">
        <v>23000</v>
      </c>
      <c r="P58" s="158"/>
      <c r="Q58" s="158"/>
    </row>
    <row r="59" spans="1:17" x14ac:dyDescent="0.25">
      <c r="A59" s="91"/>
      <c r="B59" s="91" t="s">
        <v>155</v>
      </c>
      <c r="C59" s="157" t="s">
        <v>122</v>
      </c>
      <c r="D59" s="158"/>
      <c r="E59" s="158"/>
      <c r="F59" s="158"/>
      <c r="G59" s="158"/>
      <c r="H59" s="159">
        <v>0</v>
      </c>
      <c r="I59" s="158"/>
      <c r="J59" s="92">
        <v>0</v>
      </c>
      <c r="K59" s="92">
        <v>20000</v>
      </c>
      <c r="L59" s="159">
        <v>22000</v>
      </c>
      <c r="M59" s="158"/>
      <c r="N59" s="158"/>
      <c r="O59" s="159">
        <v>23000</v>
      </c>
      <c r="P59" s="158"/>
      <c r="Q59" s="158"/>
    </row>
    <row r="60" spans="1:17" x14ac:dyDescent="0.25">
      <c r="A60" s="93"/>
      <c r="B60" s="93" t="s">
        <v>79</v>
      </c>
      <c r="C60" s="160" t="s">
        <v>5</v>
      </c>
      <c r="D60" s="161"/>
      <c r="E60" s="161"/>
      <c r="F60" s="161"/>
      <c r="G60" s="161"/>
      <c r="H60" s="162">
        <v>0</v>
      </c>
      <c r="I60" s="161"/>
      <c r="J60" s="94">
        <v>0</v>
      </c>
      <c r="K60" s="94">
        <v>20000</v>
      </c>
      <c r="L60" s="162">
        <v>22000</v>
      </c>
      <c r="M60" s="161"/>
      <c r="N60" s="161"/>
      <c r="O60" s="162">
        <v>23000</v>
      </c>
      <c r="P60" s="161"/>
      <c r="Q60" s="161"/>
    </row>
    <row r="61" spans="1:17" x14ac:dyDescent="0.25">
      <c r="A61" s="93"/>
      <c r="B61" s="93" t="s">
        <v>81</v>
      </c>
      <c r="C61" s="160" t="s">
        <v>13</v>
      </c>
      <c r="D61" s="161"/>
      <c r="E61" s="161"/>
      <c r="F61" s="161"/>
      <c r="G61" s="161"/>
      <c r="H61" s="162">
        <v>0</v>
      </c>
      <c r="I61" s="161"/>
      <c r="J61" s="94">
        <v>0</v>
      </c>
      <c r="K61" s="94">
        <v>20000</v>
      </c>
      <c r="L61" s="162">
        <v>22000</v>
      </c>
      <c r="M61" s="161"/>
      <c r="N61" s="161"/>
      <c r="O61" s="162">
        <v>23000</v>
      </c>
      <c r="P61" s="161"/>
      <c r="Q61" s="161"/>
    </row>
    <row r="62" spans="1:17" x14ac:dyDescent="0.25">
      <c r="A62" s="91"/>
      <c r="B62" s="91" t="s">
        <v>105</v>
      </c>
      <c r="C62" s="157" t="s">
        <v>169</v>
      </c>
      <c r="D62" s="158"/>
      <c r="E62" s="158"/>
      <c r="F62" s="158"/>
      <c r="G62" s="158"/>
      <c r="H62" s="159">
        <v>11000</v>
      </c>
      <c r="I62" s="158"/>
      <c r="J62" s="92">
        <v>9812</v>
      </c>
      <c r="K62" s="92">
        <v>0</v>
      </c>
      <c r="L62" s="159">
        <v>0</v>
      </c>
      <c r="M62" s="158"/>
      <c r="N62" s="158"/>
      <c r="O62" s="159">
        <v>0</v>
      </c>
      <c r="P62" s="158"/>
      <c r="Q62" s="158"/>
    </row>
    <row r="63" spans="1:17" x14ac:dyDescent="0.25">
      <c r="A63" s="91"/>
      <c r="B63" s="91" t="s">
        <v>121</v>
      </c>
      <c r="C63" s="157" t="s">
        <v>122</v>
      </c>
      <c r="D63" s="158"/>
      <c r="E63" s="158"/>
      <c r="F63" s="158"/>
      <c r="G63" s="158"/>
      <c r="H63" s="159">
        <v>11000</v>
      </c>
      <c r="I63" s="158"/>
      <c r="J63" s="92">
        <v>9812</v>
      </c>
      <c r="K63" s="92">
        <v>0</v>
      </c>
      <c r="L63" s="159">
        <v>0</v>
      </c>
      <c r="M63" s="158"/>
      <c r="N63" s="158"/>
      <c r="O63" s="159">
        <v>0</v>
      </c>
      <c r="P63" s="158"/>
      <c r="Q63" s="158"/>
    </row>
    <row r="64" spans="1:17" x14ac:dyDescent="0.25">
      <c r="A64" s="93"/>
      <c r="B64" s="93" t="s">
        <v>79</v>
      </c>
      <c r="C64" s="160" t="s">
        <v>5</v>
      </c>
      <c r="D64" s="161"/>
      <c r="E64" s="161"/>
      <c r="F64" s="161"/>
      <c r="G64" s="161"/>
      <c r="H64" s="162">
        <v>11000</v>
      </c>
      <c r="I64" s="161"/>
      <c r="J64" s="94">
        <v>9812</v>
      </c>
      <c r="K64" s="94">
        <v>0</v>
      </c>
      <c r="L64" s="162">
        <v>0</v>
      </c>
      <c r="M64" s="161"/>
      <c r="N64" s="161"/>
      <c r="O64" s="162">
        <v>0</v>
      </c>
      <c r="P64" s="161"/>
      <c r="Q64" s="161"/>
    </row>
    <row r="65" spans="1:17" x14ac:dyDescent="0.25">
      <c r="A65" s="93"/>
      <c r="B65" s="93" t="s">
        <v>81</v>
      </c>
      <c r="C65" s="160" t="s">
        <v>13</v>
      </c>
      <c r="D65" s="161"/>
      <c r="E65" s="161"/>
      <c r="F65" s="161"/>
      <c r="G65" s="161"/>
      <c r="H65" s="162">
        <v>11000</v>
      </c>
      <c r="I65" s="161"/>
      <c r="J65" s="94">
        <v>9812</v>
      </c>
      <c r="K65" s="94">
        <v>0</v>
      </c>
      <c r="L65" s="162">
        <v>0</v>
      </c>
      <c r="M65" s="161"/>
      <c r="N65" s="161"/>
      <c r="O65" s="162">
        <v>0</v>
      </c>
      <c r="P65" s="161"/>
      <c r="Q65" s="161"/>
    </row>
    <row r="66" spans="1:17" x14ac:dyDescent="0.25">
      <c r="A66" s="91"/>
      <c r="B66" s="91" t="s">
        <v>155</v>
      </c>
      <c r="C66" s="157" t="s">
        <v>47</v>
      </c>
      <c r="D66" s="158"/>
      <c r="E66" s="158"/>
      <c r="F66" s="158"/>
      <c r="G66" s="158"/>
      <c r="H66" s="159">
        <v>0</v>
      </c>
      <c r="I66" s="158"/>
      <c r="J66" s="92">
        <v>0</v>
      </c>
      <c r="K66" s="92">
        <v>5000</v>
      </c>
      <c r="L66" s="159">
        <v>5000</v>
      </c>
      <c r="M66" s="158"/>
      <c r="N66" s="158"/>
      <c r="O66" s="159">
        <v>5000</v>
      </c>
      <c r="P66" s="158"/>
      <c r="Q66" s="158"/>
    </row>
    <row r="67" spans="1:17" x14ac:dyDescent="0.25">
      <c r="A67" s="93"/>
      <c r="B67" s="93" t="s">
        <v>79</v>
      </c>
      <c r="C67" s="160" t="s">
        <v>5</v>
      </c>
      <c r="D67" s="161"/>
      <c r="E67" s="161"/>
      <c r="F67" s="161"/>
      <c r="G67" s="161"/>
      <c r="H67" s="162">
        <v>0</v>
      </c>
      <c r="I67" s="161"/>
      <c r="J67" s="94">
        <v>0</v>
      </c>
      <c r="K67" s="94">
        <v>5000</v>
      </c>
      <c r="L67" s="162">
        <v>5000</v>
      </c>
      <c r="M67" s="161"/>
      <c r="N67" s="161"/>
      <c r="O67" s="162">
        <v>5000</v>
      </c>
      <c r="P67" s="161"/>
      <c r="Q67" s="161"/>
    </row>
    <row r="68" spans="1:17" x14ac:dyDescent="0.25">
      <c r="A68" s="93"/>
      <c r="B68" s="93" t="s">
        <v>81</v>
      </c>
      <c r="C68" s="160" t="s">
        <v>13</v>
      </c>
      <c r="D68" s="161"/>
      <c r="E68" s="161"/>
      <c r="F68" s="161"/>
      <c r="G68" s="161"/>
      <c r="H68" s="162">
        <v>0</v>
      </c>
      <c r="I68" s="161"/>
      <c r="J68" s="94">
        <v>0</v>
      </c>
      <c r="K68" s="94">
        <v>5000</v>
      </c>
      <c r="L68" s="162">
        <v>5000</v>
      </c>
      <c r="M68" s="161"/>
      <c r="N68" s="161"/>
      <c r="O68" s="162">
        <v>5000</v>
      </c>
      <c r="P68" s="161"/>
      <c r="Q68" s="161"/>
    </row>
    <row r="69" spans="1:17" x14ac:dyDescent="0.25">
      <c r="A69" s="91"/>
      <c r="B69" s="91" t="s">
        <v>105</v>
      </c>
      <c r="C69" s="157" t="s">
        <v>169</v>
      </c>
      <c r="D69" s="158"/>
      <c r="E69" s="158"/>
      <c r="F69" s="158"/>
      <c r="G69" s="158"/>
      <c r="H69" s="159">
        <v>5000</v>
      </c>
      <c r="I69" s="158"/>
      <c r="J69" s="92">
        <v>3283.2</v>
      </c>
      <c r="K69" s="92">
        <v>0</v>
      </c>
      <c r="L69" s="159">
        <v>0</v>
      </c>
      <c r="M69" s="158"/>
      <c r="N69" s="158"/>
      <c r="O69" s="159">
        <v>0</v>
      </c>
      <c r="P69" s="158"/>
      <c r="Q69" s="158"/>
    </row>
    <row r="70" spans="1:17" x14ac:dyDescent="0.25">
      <c r="A70" s="91"/>
      <c r="B70" s="91" t="s">
        <v>121</v>
      </c>
      <c r="C70" s="157" t="s">
        <v>122</v>
      </c>
      <c r="D70" s="158"/>
      <c r="E70" s="158"/>
      <c r="F70" s="158"/>
      <c r="G70" s="158"/>
      <c r="H70" s="159">
        <v>5000</v>
      </c>
      <c r="I70" s="158"/>
      <c r="J70" s="92">
        <v>3283.2</v>
      </c>
      <c r="K70" s="92">
        <v>0</v>
      </c>
      <c r="L70" s="159">
        <v>0</v>
      </c>
      <c r="M70" s="158"/>
      <c r="N70" s="158"/>
      <c r="O70" s="159">
        <v>0</v>
      </c>
      <c r="P70" s="158"/>
      <c r="Q70" s="158"/>
    </row>
    <row r="71" spans="1:17" x14ac:dyDescent="0.25">
      <c r="A71" s="93"/>
      <c r="B71" s="93" t="s">
        <v>79</v>
      </c>
      <c r="C71" s="160" t="s">
        <v>5</v>
      </c>
      <c r="D71" s="161"/>
      <c r="E71" s="161"/>
      <c r="F71" s="161"/>
      <c r="G71" s="161"/>
      <c r="H71" s="162">
        <v>5000</v>
      </c>
      <c r="I71" s="161"/>
      <c r="J71" s="94">
        <v>3283.2</v>
      </c>
      <c r="K71" s="94">
        <v>0</v>
      </c>
      <c r="L71" s="162">
        <v>0</v>
      </c>
      <c r="M71" s="161"/>
      <c r="N71" s="161"/>
      <c r="O71" s="162">
        <v>0</v>
      </c>
      <c r="P71" s="161"/>
      <c r="Q71" s="161"/>
    </row>
    <row r="72" spans="1:17" x14ac:dyDescent="0.25">
      <c r="A72" s="93"/>
      <c r="B72" s="93" t="s">
        <v>81</v>
      </c>
      <c r="C72" s="160" t="s">
        <v>13</v>
      </c>
      <c r="D72" s="161"/>
      <c r="E72" s="161"/>
      <c r="F72" s="161"/>
      <c r="G72" s="161"/>
      <c r="H72" s="162">
        <v>5000</v>
      </c>
      <c r="I72" s="161"/>
      <c r="J72" s="94">
        <v>3283.2</v>
      </c>
      <c r="K72" s="94">
        <v>0</v>
      </c>
      <c r="L72" s="162">
        <v>0</v>
      </c>
      <c r="M72" s="161"/>
      <c r="N72" s="161"/>
      <c r="O72" s="162">
        <v>0</v>
      </c>
      <c r="P72" s="161"/>
      <c r="Q72" s="161"/>
    </row>
    <row r="73" spans="1:17" ht="22.5" customHeight="1" x14ac:dyDescent="0.25">
      <c r="A73" s="89"/>
      <c r="B73" s="89" t="s">
        <v>140</v>
      </c>
      <c r="C73" s="175" t="s">
        <v>141</v>
      </c>
      <c r="D73" s="176"/>
      <c r="E73" s="176"/>
      <c r="F73" s="176"/>
      <c r="G73" s="176"/>
      <c r="H73" s="177">
        <v>4000</v>
      </c>
      <c r="I73" s="176"/>
      <c r="J73" s="90">
        <v>0</v>
      </c>
      <c r="K73" s="90">
        <v>3000</v>
      </c>
      <c r="L73" s="177">
        <v>3000</v>
      </c>
      <c r="M73" s="176"/>
      <c r="N73" s="176"/>
      <c r="O73" s="177">
        <v>3000</v>
      </c>
      <c r="P73" s="176"/>
      <c r="Q73" s="176"/>
    </row>
    <row r="74" spans="1:17" ht="13.5" customHeight="1" x14ac:dyDescent="0.25">
      <c r="A74" s="91"/>
      <c r="B74" s="91" t="s">
        <v>105</v>
      </c>
      <c r="C74" s="157" t="s">
        <v>106</v>
      </c>
      <c r="D74" s="158"/>
      <c r="E74" s="158"/>
      <c r="F74" s="158"/>
      <c r="G74" s="158"/>
      <c r="H74" s="159">
        <v>0</v>
      </c>
      <c r="I74" s="158"/>
      <c r="J74" s="92">
        <v>0</v>
      </c>
      <c r="K74" s="92">
        <v>3000</v>
      </c>
      <c r="L74" s="159">
        <v>3000</v>
      </c>
      <c r="M74" s="158"/>
      <c r="N74" s="158"/>
      <c r="O74" s="159">
        <v>3000</v>
      </c>
      <c r="P74" s="158"/>
      <c r="Q74" s="158"/>
    </row>
    <row r="75" spans="1:17" ht="15" customHeight="1" x14ac:dyDescent="0.25">
      <c r="A75" s="91"/>
      <c r="B75" s="91" t="s">
        <v>107</v>
      </c>
      <c r="C75" s="157" t="s">
        <v>172</v>
      </c>
      <c r="D75" s="158"/>
      <c r="E75" s="158"/>
      <c r="F75" s="158"/>
      <c r="G75" s="158"/>
      <c r="H75" s="159">
        <v>0</v>
      </c>
      <c r="I75" s="158"/>
      <c r="J75" s="92">
        <v>0</v>
      </c>
      <c r="K75" s="92">
        <v>3000</v>
      </c>
      <c r="L75" s="159">
        <v>3000</v>
      </c>
      <c r="M75" s="158"/>
      <c r="N75" s="158"/>
      <c r="O75" s="159">
        <v>3000</v>
      </c>
      <c r="P75" s="158"/>
      <c r="Q75" s="158"/>
    </row>
    <row r="76" spans="1:17" x14ac:dyDescent="0.25">
      <c r="A76" s="91"/>
      <c r="B76" s="91" t="s">
        <v>155</v>
      </c>
      <c r="C76" s="157" t="s">
        <v>47</v>
      </c>
      <c r="D76" s="158"/>
      <c r="E76" s="158"/>
      <c r="F76" s="158"/>
      <c r="G76" s="158"/>
      <c r="H76" s="159">
        <v>0</v>
      </c>
      <c r="I76" s="158"/>
      <c r="J76" s="92">
        <v>0</v>
      </c>
      <c r="K76" s="92">
        <v>3000</v>
      </c>
      <c r="L76" s="159">
        <v>3000</v>
      </c>
      <c r="M76" s="158"/>
      <c r="N76" s="158"/>
      <c r="O76" s="159">
        <v>3000</v>
      </c>
      <c r="P76" s="158"/>
      <c r="Q76" s="158"/>
    </row>
    <row r="77" spans="1:17" x14ac:dyDescent="0.25">
      <c r="A77" s="93"/>
      <c r="B77" s="93" t="s">
        <v>79</v>
      </c>
      <c r="C77" s="160" t="s">
        <v>5</v>
      </c>
      <c r="D77" s="161"/>
      <c r="E77" s="161"/>
      <c r="F77" s="161"/>
      <c r="G77" s="161"/>
      <c r="H77" s="162">
        <v>0</v>
      </c>
      <c r="I77" s="161"/>
      <c r="J77" s="94">
        <v>0</v>
      </c>
      <c r="K77" s="94">
        <v>3000</v>
      </c>
      <c r="L77" s="162">
        <v>3000</v>
      </c>
      <c r="M77" s="161"/>
      <c r="N77" s="161"/>
      <c r="O77" s="162">
        <v>3000</v>
      </c>
      <c r="P77" s="161"/>
      <c r="Q77" s="161"/>
    </row>
    <row r="78" spans="1:17" x14ac:dyDescent="0.25">
      <c r="A78" s="93"/>
      <c r="B78" s="93" t="s">
        <v>80</v>
      </c>
      <c r="C78" s="160" t="s">
        <v>6</v>
      </c>
      <c r="D78" s="161"/>
      <c r="E78" s="161"/>
      <c r="F78" s="161"/>
      <c r="G78" s="161"/>
      <c r="H78" s="162">
        <v>0</v>
      </c>
      <c r="I78" s="161"/>
      <c r="J78" s="94">
        <v>0</v>
      </c>
      <c r="K78" s="94">
        <v>2500</v>
      </c>
      <c r="L78" s="162">
        <v>2500</v>
      </c>
      <c r="M78" s="161"/>
      <c r="N78" s="161"/>
      <c r="O78" s="162">
        <v>2500</v>
      </c>
      <c r="P78" s="161"/>
      <c r="Q78" s="161"/>
    </row>
    <row r="79" spans="1:17" x14ac:dyDescent="0.25">
      <c r="A79" s="93"/>
      <c r="B79" s="93" t="s">
        <v>81</v>
      </c>
      <c r="C79" s="160" t="s">
        <v>13</v>
      </c>
      <c r="D79" s="161"/>
      <c r="E79" s="161"/>
      <c r="F79" s="161"/>
      <c r="G79" s="161"/>
      <c r="H79" s="162">
        <v>0</v>
      </c>
      <c r="I79" s="161"/>
      <c r="J79" s="94">
        <v>0</v>
      </c>
      <c r="K79" s="94">
        <v>500</v>
      </c>
      <c r="L79" s="162">
        <v>500</v>
      </c>
      <c r="M79" s="161"/>
      <c r="N79" s="161"/>
      <c r="O79" s="162">
        <v>500</v>
      </c>
      <c r="P79" s="161"/>
      <c r="Q79" s="161"/>
    </row>
    <row r="80" spans="1:17" x14ac:dyDescent="0.25">
      <c r="A80" s="91"/>
      <c r="B80" s="91" t="s">
        <v>105</v>
      </c>
      <c r="C80" s="157" t="s">
        <v>169</v>
      </c>
      <c r="D80" s="158"/>
      <c r="E80" s="158"/>
      <c r="F80" s="158"/>
      <c r="G80" s="158"/>
      <c r="H80" s="159">
        <v>4000</v>
      </c>
      <c r="I80" s="158"/>
      <c r="J80" s="92">
        <v>0</v>
      </c>
      <c r="K80" s="92">
        <v>0</v>
      </c>
      <c r="L80" s="159">
        <v>0</v>
      </c>
      <c r="M80" s="158"/>
      <c r="N80" s="158"/>
      <c r="O80" s="159">
        <v>0</v>
      </c>
      <c r="P80" s="158"/>
      <c r="Q80" s="158"/>
    </row>
    <row r="81" spans="1:17" x14ac:dyDescent="0.25">
      <c r="A81" s="91"/>
      <c r="B81" s="91" t="s">
        <v>121</v>
      </c>
      <c r="C81" s="157" t="s">
        <v>122</v>
      </c>
      <c r="D81" s="158"/>
      <c r="E81" s="158"/>
      <c r="F81" s="158"/>
      <c r="G81" s="158"/>
      <c r="H81" s="159">
        <v>4000</v>
      </c>
      <c r="I81" s="158"/>
      <c r="J81" s="92">
        <v>0</v>
      </c>
      <c r="K81" s="92">
        <v>0</v>
      </c>
      <c r="L81" s="159">
        <v>0</v>
      </c>
      <c r="M81" s="158"/>
      <c r="N81" s="158"/>
      <c r="O81" s="159">
        <v>0</v>
      </c>
      <c r="P81" s="158"/>
      <c r="Q81" s="158"/>
    </row>
    <row r="82" spans="1:17" x14ac:dyDescent="0.25">
      <c r="A82" s="93"/>
      <c r="B82" s="93" t="s">
        <v>79</v>
      </c>
      <c r="C82" s="160" t="s">
        <v>5</v>
      </c>
      <c r="D82" s="161"/>
      <c r="E82" s="161"/>
      <c r="F82" s="161"/>
      <c r="G82" s="161"/>
      <c r="H82" s="162">
        <v>4000</v>
      </c>
      <c r="I82" s="161"/>
      <c r="J82" s="94">
        <v>0</v>
      </c>
      <c r="K82" s="94">
        <v>0</v>
      </c>
      <c r="L82" s="162">
        <v>0</v>
      </c>
      <c r="M82" s="161"/>
      <c r="N82" s="161"/>
      <c r="O82" s="162">
        <v>0</v>
      </c>
      <c r="P82" s="161"/>
      <c r="Q82" s="161"/>
    </row>
    <row r="83" spans="1:17" x14ac:dyDescent="0.25">
      <c r="A83" s="93"/>
      <c r="B83" s="93" t="s">
        <v>80</v>
      </c>
      <c r="C83" s="160" t="s">
        <v>6</v>
      </c>
      <c r="D83" s="161"/>
      <c r="E83" s="161"/>
      <c r="F83" s="161"/>
      <c r="G83" s="161"/>
      <c r="H83" s="162">
        <v>3400</v>
      </c>
      <c r="I83" s="161"/>
      <c r="J83" s="94">
        <v>0</v>
      </c>
      <c r="K83" s="94">
        <v>0</v>
      </c>
      <c r="L83" s="162">
        <v>0</v>
      </c>
      <c r="M83" s="161"/>
      <c r="N83" s="161"/>
      <c r="O83" s="162">
        <v>0</v>
      </c>
      <c r="P83" s="161"/>
      <c r="Q83" s="161"/>
    </row>
    <row r="84" spans="1:17" x14ac:dyDescent="0.25">
      <c r="A84" s="93"/>
      <c r="B84" s="93" t="s">
        <v>81</v>
      </c>
      <c r="C84" s="160" t="s">
        <v>13</v>
      </c>
      <c r="D84" s="161"/>
      <c r="E84" s="161"/>
      <c r="F84" s="161"/>
      <c r="G84" s="161"/>
      <c r="H84" s="162">
        <v>600</v>
      </c>
      <c r="I84" s="161"/>
      <c r="J84" s="94">
        <v>0</v>
      </c>
      <c r="K84" s="94">
        <v>0</v>
      </c>
      <c r="L84" s="162">
        <v>0</v>
      </c>
      <c r="M84" s="161"/>
      <c r="N84" s="161"/>
      <c r="O84" s="162">
        <v>0</v>
      </c>
      <c r="P84" s="161"/>
      <c r="Q84" s="161"/>
    </row>
    <row r="85" spans="1:17" ht="24" customHeight="1" x14ac:dyDescent="0.25">
      <c r="A85" s="89"/>
      <c r="B85" s="89" t="s">
        <v>142</v>
      </c>
      <c r="C85" s="175" t="s">
        <v>143</v>
      </c>
      <c r="D85" s="176"/>
      <c r="E85" s="176"/>
      <c r="F85" s="176"/>
      <c r="G85" s="176"/>
      <c r="H85" s="177">
        <v>1000</v>
      </c>
      <c r="I85" s="176"/>
      <c r="J85" s="90">
        <v>0</v>
      </c>
      <c r="K85" s="90">
        <v>1000</v>
      </c>
      <c r="L85" s="177">
        <v>1000</v>
      </c>
      <c r="M85" s="176"/>
      <c r="N85" s="176"/>
      <c r="O85" s="177">
        <v>1000</v>
      </c>
      <c r="P85" s="176"/>
      <c r="Q85" s="176"/>
    </row>
    <row r="86" spans="1:17" x14ac:dyDescent="0.25">
      <c r="A86" s="91"/>
      <c r="B86" s="91" t="s">
        <v>105</v>
      </c>
      <c r="C86" s="157" t="s">
        <v>106</v>
      </c>
      <c r="D86" s="158"/>
      <c r="E86" s="158"/>
      <c r="F86" s="158"/>
      <c r="G86" s="158"/>
      <c r="H86" s="159">
        <v>0</v>
      </c>
      <c r="I86" s="158"/>
      <c r="J86" s="92">
        <v>0</v>
      </c>
      <c r="K86" s="92">
        <v>1000</v>
      </c>
      <c r="L86" s="159">
        <v>1000</v>
      </c>
      <c r="M86" s="158"/>
      <c r="N86" s="158"/>
      <c r="O86" s="159">
        <v>1000</v>
      </c>
      <c r="P86" s="158"/>
      <c r="Q86" s="158"/>
    </row>
    <row r="87" spans="1:17" ht="15" customHeight="1" x14ac:dyDescent="0.25">
      <c r="A87" s="91"/>
      <c r="B87" s="91" t="s">
        <v>107</v>
      </c>
      <c r="C87" s="157" t="s">
        <v>172</v>
      </c>
      <c r="D87" s="158"/>
      <c r="E87" s="158"/>
      <c r="F87" s="158"/>
      <c r="G87" s="158"/>
      <c r="H87" s="159">
        <v>0</v>
      </c>
      <c r="I87" s="158"/>
      <c r="J87" s="92">
        <v>0</v>
      </c>
      <c r="K87" s="92">
        <v>1000</v>
      </c>
      <c r="L87" s="159">
        <v>1000</v>
      </c>
      <c r="M87" s="158"/>
      <c r="N87" s="158"/>
      <c r="O87" s="159">
        <v>1000</v>
      </c>
      <c r="P87" s="158"/>
      <c r="Q87" s="158"/>
    </row>
    <row r="88" spans="1:17" x14ac:dyDescent="0.25">
      <c r="A88" s="91"/>
      <c r="B88" s="91" t="s">
        <v>155</v>
      </c>
      <c r="C88" s="157" t="s">
        <v>122</v>
      </c>
      <c r="D88" s="158"/>
      <c r="E88" s="158"/>
      <c r="F88" s="158"/>
      <c r="G88" s="158"/>
      <c r="H88" s="159">
        <v>0</v>
      </c>
      <c r="I88" s="158"/>
      <c r="J88" s="92">
        <v>0</v>
      </c>
      <c r="K88" s="92">
        <v>1000</v>
      </c>
      <c r="L88" s="159">
        <v>1000</v>
      </c>
      <c r="M88" s="158"/>
      <c r="N88" s="158"/>
      <c r="O88" s="159">
        <v>1000</v>
      </c>
      <c r="P88" s="158"/>
      <c r="Q88" s="158"/>
    </row>
    <row r="89" spans="1:17" x14ac:dyDescent="0.25">
      <c r="A89" s="93"/>
      <c r="B89" s="93" t="s">
        <v>79</v>
      </c>
      <c r="C89" s="160" t="s">
        <v>5</v>
      </c>
      <c r="D89" s="161"/>
      <c r="E89" s="161"/>
      <c r="F89" s="161"/>
      <c r="G89" s="161"/>
      <c r="H89" s="162">
        <v>0</v>
      </c>
      <c r="I89" s="161"/>
      <c r="J89" s="94">
        <v>0</v>
      </c>
      <c r="K89" s="94">
        <v>1000</v>
      </c>
      <c r="L89" s="162">
        <v>1000</v>
      </c>
      <c r="M89" s="161"/>
      <c r="N89" s="161"/>
      <c r="O89" s="162">
        <v>1000</v>
      </c>
      <c r="P89" s="161"/>
      <c r="Q89" s="161"/>
    </row>
    <row r="90" spans="1:17" x14ac:dyDescent="0.25">
      <c r="A90" s="93"/>
      <c r="B90" s="93" t="s">
        <v>81</v>
      </c>
      <c r="C90" s="160" t="s">
        <v>13</v>
      </c>
      <c r="D90" s="161"/>
      <c r="E90" s="161"/>
      <c r="F90" s="161"/>
      <c r="G90" s="161"/>
      <c r="H90" s="162">
        <v>0</v>
      </c>
      <c r="I90" s="161"/>
      <c r="J90" s="94">
        <v>0</v>
      </c>
      <c r="K90" s="94">
        <v>1000</v>
      </c>
      <c r="L90" s="162">
        <v>1000</v>
      </c>
      <c r="M90" s="161"/>
      <c r="N90" s="161"/>
      <c r="O90" s="162">
        <v>1000</v>
      </c>
      <c r="P90" s="161"/>
      <c r="Q90" s="161"/>
    </row>
    <row r="91" spans="1:17" x14ac:dyDescent="0.25">
      <c r="A91" s="91"/>
      <c r="B91" s="91" t="s">
        <v>105</v>
      </c>
      <c r="C91" s="157" t="s">
        <v>169</v>
      </c>
      <c r="D91" s="158"/>
      <c r="E91" s="158"/>
      <c r="F91" s="158"/>
      <c r="G91" s="158"/>
      <c r="H91" s="159">
        <v>1000</v>
      </c>
      <c r="I91" s="158"/>
      <c r="J91" s="92">
        <v>480</v>
      </c>
      <c r="K91" s="92">
        <v>0</v>
      </c>
      <c r="L91" s="159">
        <v>0</v>
      </c>
      <c r="M91" s="158"/>
      <c r="N91" s="158"/>
      <c r="O91" s="159">
        <v>0</v>
      </c>
      <c r="P91" s="158"/>
      <c r="Q91" s="158"/>
    </row>
    <row r="92" spans="1:17" x14ac:dyDescent="0.25">
      <c r="A92" s="91"/>
      <c r="B92" s="91" t="s">
        <v>121</v>
      </c>
      <c r="C92" s="157" t="s">
        <v>122</v>
      </c>
      <c r="D92" s="158"/>
      <c r="E92" s="158"/>
      <c r="F92" s="158"/>
      <c r="G92" s="158"/>
      <c r="H92" s="159">
        <v>1000</v>
      </c>
      <c r="I92" s="158"/>
      <c r="J92" s="92">
        <v>480</v>
      </c>
      <c r="K92" s="92">
        <v>0</v>
      </c>
      <c r="L92" s="159">
        <v>0</v>
      </c>
      <c r="M92" s="158"/>
      <c r="N92" s="158"/>
      <c r="O92" s="159">
        <v>0</v>
      </c>
      <c r="P92" s="158"/>
      <c r="Q92" s="158"/>
    </row>
    <row r="93" spans="1:17" x14ac:dyDescent="0.25">
      <c r="A93" s="93"/>
      <c r="B93" s="93" t="s">
        <v>79</v>
      </c>
      <c r="C93" s="160" t="s">
        <v>5</v>
      </c>
      <c r="D93" s="161"/>
      <c r="E93" s="161"/>
      <c r="F93" s="161"/>
      <c r="G93" s="161"/>
      <c r="H93" s="162">
        <v>1000</v>
      </c>
      <c r="I93" s="161"/>
      <c r="J93" s="94">
        <v>480</v>
      </c>
      <c r="K93" s="94">
        <v>0</v>
      </c>
      <c r="L93" s="162">
        <v>0</v>
      </c>
      <c r="M93" s="161"/>
      <c r="N93" s="161"/>
      <c r="O93" s="162">
        <v>0</v>
      </c>
      <c r="P93" s="161"/>
      <c r="Q93" s="161"/>
    </row>
    <row r="94" spans="1:17" x14ac:dyDescent="0.25">
      <c r="A94" s="93"/>
      <c r="B94" s="93" t="s">
        <v>81</v>
      </c>
      <c r="C94" s="160" t="s">
        <v>13</v>
      </c>
      <c r="D94" s="161"/>
      <c r="E94" s="161"/>
      <c r="F94" s="161"/>
      <c r="G94" s="161"/>
      <c r="H94" s="162">
        <v>1000</v>
      </c>
      <c r="I94" s="161"/>
      <c r="J94" s="94">
        <v>480</v>
      </c>
      <c r="K94" s="94">
        <v>0</v>
      </c>
      <c r="L94" s="162">
        <v>0</v>
      </c>
      <c r="M94" s="161"/>
      <c r="N94" s="161"/>
      <c r="O94" s="162">
        <v>0</v>
      </c>
      <c r="P94" s="161"/>
      <c r="Q94" s="161"/>
    </row>
    <row r="95" spans="1:17" ht="22.5" x14ac:dyDescent="0.25">
      <c r="A95" s="89"/>
      <c r="B95" s="89" t="s">
        <v>144</v>
      </c>
      <c r="C95" s="175" t="s">
        <v>145</v>
      </c>
      <c r="D95" s="176"/>
      <c r="E95" s="176"/>
      <c r="F95" s="176"/>
      <c r="G95" s="176"/>
      <c r="H95" s="177">
        <v>1000</v>
      </c>
      <c r="I95" s="176"/>
      <c r="J95" s="90">
        <v>0</v>
      </c>
      <c r="K95" s="90">
        <v>1000</v>
      </c>
      <c r="L95" s="177">
        <v>1000</v>
      </c>
      <c r="M95" s="176"/>
      <c r="N95" s="176"/>
      <c r="O95" s="177">
        <v>1000</v>
      </c>
      <c r="P95" s="176"/>
      <c r="Q95" s="176"/>
    </row>
    <row r="96" spans="1:17" x14ac:dyDescent="0.25">
      <c r="A96" s="91"/>
      <c r="B96" s="91" t="s">
        <v>109</v>
      </c>
      <c r="C96" s="157" t="s">
        <v>110</v>
      </c>
      <c r="D96" s="158"/>
      <c r="E96" s="158"/>
      <c r="F96" s="158"/>
      <c r="G96" s="158"/>
      <c r="H96" s="159">
        <v>1000</v>
      </c>
      <c r="I96" s="158"/>
      <c r="J96" s="92">
        <v>0</v>
      </c>
      <c r="K96" s="92">
        <v>1000</v>
      </c>
      <c r="L96" s="159">
        <v>1000</v>
      </c>
      <c r="M96" s="158"/>
      <c r="N96" s="158"/>
      <c r="O96" s="159">
        <v>1000</v>
      </c>
      <c r="P96" s="158"/>
      <c r="Q96" s="158"/>
    </row>
    <row r="97" spans="1:17" x14ac:dyDescent="0.25">
      <c r="A97" s="91"/>
      <c r="B97" s="91" t="s">
        <v>111</v>
      </c>
      <c r="C97" s="157" t="s">
        <v>112</v>
      </c>
      <c r="D97" s="158"/>
      <c r="E97" s="158"/>
      <c r="F97" s="158"/>
      <c r="G97" s="158"/>
      <c r="H97" s="159">
        <v>1000</v>
      </c>
      <c r="I97" s="158"/>
      <c r="J97" s="92">
        <v>0</v>
      </c>
      <c r="K97" s="92">
        <v>1000</v>
      </c>
      <c r="L97" s="159">
        <v>1000</v>
      </c>
      <c r="M97" s="158"/>
      <c r="N97" s="158"/>
      <c r="O97" s="159">
        <v>1000</v>
      </c>
      <c r="P97" s="158"/>
      <c r="Q97" s="158"/>
    </row>
    <row r="98" spans="1:17" x14ac:dyDescent="0.25">
      <c r="A98" s="93"/>
      <c r="B98" s="93" t="s">
        <v>83</v>
      </c>
      <c r="C98" s="160" t="s">
        <v>7</v>
      </c>
      <c r="D98" s="161"/>
      <c r="E98" s="161"/>
      <c r="F98" s="161"/>
      <c r="G98" s="161"/>
      <c r="H98" s="162">
        <v>1000</v>
      </c>
      <c r="I98" s="161"/>
      <c r="J98" s="94">
        <v>0</v>
      </c>
      <c r="K98" s="94">
        <v>1000</v>
      </c>
      <c r="L98" s="162">
        <v>1000</v>
      </c>
      <c r="M98" s="161"/>
      <c r="N98" s="161"/>
      <c r="O98" s="162">
        <v>1000</v>
      </c>
      <c r="P98" s="161"/>
      <c r="Q98" s="161"/>
    </row>
    <row r="99" spans="1:17" x14ac:dyDescent="0.25">
      <c r="A99" s="93"/>
      <c r="B99" s="93" t="s">
        <v>85</v>
      </c>
      <c r="C99" s="160" t="s">
        <v>19</v>
      </c>
      <c r="D99" s="161"/>
      <c r="E99" s="161"/>
      <c r="F99" s="161"/>
      <c r="G99" s="161"/>
      <c r="H99" s="162">
        <v>1000</v>
      </c>
      <c r="I99" s="161"/>
      <c r="J99" s="94">
        <v>0</v>
      </c>
      <c r="K99" s="94">
        <v>1000</v>
      </c>
      <c r="L99" s="162">
        <v>1000</v>
      </c>
      <c r="M99" s="161"/>
      <c r="N99" s="161"/>
      <c r="O99" s="162">
        <v>1000</v>
      </c>
      <c r="P99" s="161"/>
      <c r="Q99" s="161"/>
    </row>
    <row r="100" spans="1:17" ht="22.5" x14ac:dyDescent="0.25">
      <c r="A100" s="95"/>
      <c r="B100" s="95" t="s">
        <v>146</v>
      </c>
      <c r="C100" s="178" t="s">
        <v>147</v>
      </c>
      <c r="D100" s="179"/>
      <c r="E100" s="179"/>
      <c r="F100" s="179"/>
      <c r="G100" s="179"/>
      <c r="H100" s="180">
        <v>0</v>
      </c>
      <c r="I100" s="179"/>
      <c r="J100" s="96">
        <v>25000</v>
      </c>
      <c r="K100" s="96">
        <v>0</v>
      </c>
      <c r="L100" s="180">
        <v>0</v>
      </c>
      <c r="M100" s="179"/>
      <c r="N100" s="179"/>
      <c r="O100" s="180">
        <v>0</v>
      </c>
      <c r="P100" s="179"/>
      <c r="Q100" s="179"/>
    </row>
    <row r="101" spans="1:17" x14ac:dyDescent="0.25">
      <c r="A101" s="91"/>
      <c r="B101" s="91" t="s">
        <v>93</v>
      </c>
      <c r="C101" s="157" t="s">
        <v>49</v>
      </c>
      <c r="D101" s="158"/>
      <c r="E101" s="158"/>
      <c r="F101" s="158"/>
      <c r="G101" s="158"/>
      <c r="H101" s="159">
        <v>0</v>
      </c>
      <c r="I101" s="158"/>
      <c r="J101" s="92">
        <v>25000</v>
      </c>
      <c r="K101" s="92">
        <v>0</v>
      </c>
      <c r="L101" s="159">
        <v>0</v>
      </c>
      <c r="M101" s="158"/>
      <c r="N101" s="158"/>
      <c r="O101" s="159">
        <v>0</v>
      </c>
      <c r="P101" s="158"/>
      <c r="Q101" s="158"/>
    </row>
    <row r="102" spans="1:17" x14ac:dyDescent="0.25">
      <c r="A102" s="93"/>
      <c r="B102" s="93" t="s">
        <v>83</v>
      </c>
      <c r="C102" s="160" t="s">
        <v>7</v>
      </c>
      <c r="D102" s="161"/>
      <c r="E102" s="161"/>
      <c r="F102" s="161"/>
      <c r="G102" s="161"/>
      <c r="H102" s="162">
        <v>0</v>
      </c>
      <c r="I102" s="161"/>
      <c r="J102" s="94">
        <v>25000</v>
      </c>
      <c r="K102" s="94">
        <v>0</v>
      </c>
      <c r="L102" s="162">
        <v>0</v>
      </c>
      <c r="M102" s="161"/>
      <c r="N102" s="161"/>
      <c r="O102" s="162">
        <v>0</v>
      </c>
      <c r="P102" s="161"/>
      <c r="Q102" s="161"/>
    </row>
    <row r="103" spans="1:17" x14ac:dyDescent="0.25">
      <c r="A103" s="93"/>
      <c r="B103" s="93" t="s">
        <v>85</v>
      </c>
      <c r="C103" s="160" t="s">
        <v>19</v>
      </c>
      <c r="D103" s="161"/>
      <c r="E103" s="161"/>
      <c r="F103" s="161"/>
      <c r="G103" s="161"/>
      <c r="H103" s="162">
        <v>0</v>
      </c>
      <c r="I103" s="161"/>
      <c r="J103" s="94">
        <v>25000</v>
      </c>
      <c r="K103" s="94">
        <v>0</v>
      </c>
      <c r="L103" s="162">
        <v>0</v>
      </c>
      <c r="M103" s="161"/>
      <c r="N103" s="161"/>
      <c r="O103" s="162">
        <v>0</v>
      </c>
      <c r="P103" s="161"/>
      <c r="Q103" s="161"/>
    </row>
    <row r="104" spans="1:17" ht="22.5" x14ac:dyDescent="0.25">
      <c r="A104" s="89"/>
      <c r="B104" s="89" t="s">
        <v>148</v>
      </c>
      <c r="C104" s="175" t="s">
        <v>149</v>
      </c>
      <c r="D104" s="176"/>
      <c r="E104" s="176"/>
      <c r="F104" s="176"/>
      <c r="G104" s="176"/>
      <c r="H104" s="177">
        <v>3000</v>
      </c>
      <c r="I104" s="176"/>
      <c r="J104" s="90">
        <v>20400</v>
      </c>
      <c r="K104" s="90">
        <v>0</v>
      </c>
      <c r="L104" s="177">
        <v>0</v>
      </c>
      <c r="M104" s="176"/>
      <c r="N104" s="176"/>
      <c r="O104" s="177">
        <v>0</v>
      </c>
      <c r="P104" s="176"/>
      <c r="Q104" s="176"/>
    </row>
    <row r="105" spans="1:17" x14ac:dyDescent="0.25">
      <c r="A105" s="91"/>
      <c r="B105" s="91" t="s">
        <v>91</v>
      </c>
      <c r="C105" s="157" t="s">
        <v>92</v>
      </c>
      <c r="D105" s="158"/>
      <c r="E105" s="158"/>
      <c r="F105" s="158"/>
      <c r="G105" s="158"/>
      <c r="H105" s="159">
        <v>0</v>
      </c>
      <c r="I105" s="158"/>
      <c r="J105" s="92">
        <v>20400</v>
      </c>
      <c r="K105" s="92">
        <v>0</v>
      </c>
      <c r="L105" s="159">
        <v>0</v>
      </c>
      <c r="M105" s="158"/>
      <c r="N105" s="158"/>
      <c r="O105" s="159">
        <v>0</v>
      </c>
      <c r="P105" s="158"/>
      <c r="Q105" s="158"/>
    </row>
    <row r="106" spans="1:17" x14ac:dyDescent="0.25">
      <c r="A106" s="91"/>
      <c r="B106" s="91" t="s">
        <v>93</v>
      </c>
      <c r="C106" s="157" t="s">
        <v>49</v>
      </c>
      <c r="D106" s="158"/>
      <c r="E106" s="158"/>
      <c r="F106" s="158"/>
      <c r="G106" s="158"/>
      <c r="H106" s="159">
        <v>0</v>
      </c>
      <c r="I106" s="158"/>
      <c r="J106" s="92">
        <v>20400</v>
      </c>
      <c r="K106" s="92">
        <v>0</v>
      </c>
      <c r="L106" s="159">
        <v>0</v>
      </c>
      <c r="M106" s="158"/>
      <c r="N106" s="158"/>
      <c r="O106" s="159">
        <v>0</v>
      </c>
      <c r="P106" s="158"/>
      <c r="Q106" s="158"/>
    </row>
    <row r="107" spans="1:17" x14ac:dyDescent="0.25">
      <c r="A107" s="93"/>
      <c r="B107" s="93" t="s">
        <v>83</v>
      </c>
      <c r="C107" s="160" t="s">
        <v>7</v>
      </c>
      <c r="D107" s="161"/>
      <c r="E107" s="161"/>
      <c r="F107" s="161"/>
      <c r="G107" s="161"/>
      <c r="H107" s="162">
        <v>0</v>
      </c>
      <c r="I107" s="161"/>
      <c r="J107" s="94">
        <v>20400</v>
      </c>
      <c r="K107" s="94">
        <v>0</v>
      </c>
      <c r="L107" s="162">
        <v>0</v>
      </c>
      <c r="M107" s="161"/>
      <c r="N107" s="161"/>
      <c r="O107" s="162">
        <v>0</v>
      </c>
      <c r="P107" s="161"/>
      <c r="Q107" s="161"/>
    </row>
    <row r="108" spans="1:17" x14ac:dyDescent="0.25">
      <c r="A108" s="93"/>
      <c r="B108" s="93" t="s">
        <v>85</v>
      </c>
      <c r="C108" s="160" t="s">
        <v>19</v>
      </c>
      <c r="D108" s="161"/>
      <c r="E108" s="161"/>
      <c r="F108" s="161"/>
      <c r="G108" s="161"/>
      <c r="H108" s="162">
        <v>0</v>
      </c>
      <c r="I108" s="161"/>
      <c r="J108" s="94">
        <v>20400</v>
      </c>
      <c r="K108" s="94">
        <v>0</v>
      </c>
      <c r="L108" s="162">
        <v>0</v>
      </c>
      <c r="M108" s="161"/>
      <c r="N108" s="161"/>
      <c r="O108" s="162">
        <v>0</v>
      </c>
      <c r="P108" s="161"/>
      <c r="Q108" s="161"/>
    </row>
    <row r="109" spans="1:17" x14ac:dyDescent="0.25">
      <c r="A109" s="91"/>
      <c r="B109" s="91" t="s">
        <v>113</v>
      </c>
      <c r="C109" s="157" t="s">
        <v>173</v>
      </c>
      <c r="D109" s="158"/>
      <c r="E109" s="158"/>
      <c r="F109" s="158"/>
      <c r="G109" s="158"/>
      <c r="H109" s="159">
        <v>3000</v>
      </c>
      <c r="I109" s="158"/>
      <c r="J109" s="92">
        <v>0</v>
      </c>
      <c r="K109" s="92">
        <v>0</v>
      </c>
      <c r="L109" s="159">
        <v>0</v>
      </c>
      <c r="M109" s="158"/>
      <c r="N109" s="158"/>
      <c r="O109" s="159">
        <v>0</v>
      </c>
      <c r="P109" s="158"/>
      <c r="Q109" s="158"/>
    </row>
    <row r="110" spans="1:17" x14ac:dyDescent="0.25">
      <c r="A110" s="91"/>
      <c r="B110" s="91" t="s">
        <v>115</v>
      </c>
      <c r="C110" s="157" t="s">
        <v>116</v>
      </c>
      <c r="D110" s="158"/>
      <c r="E110" s="158"/>
      <c r="F110" s="158"/>
      <c r="G110" s="158"/>
      <c r="H110" s="159">
        <v>3000</v>
      </c>
      <c r="I110" s="158"/>
      <c r="J110" s="92">
        <v>0</v>
      </c>
      <c r="K110" s="92">
        <v>0</v>
      </c>
      <c r="L110" s="159">
        <v>0</v>
      </c>
      <c r="M110" s="158"/>
      <c r="N110" s="158"/>
      <c r="O110" s="159">
        <v>0</v>
      </c>
      <c r="P110" s="158"/>
      <c r="Q110" s="158"/>
    </row>
    <row r="111" spans="1:17" x14ac:dyDescent="0.25">
      <c r="A111" s="93"/>
      <c r="B111" s="93" t="s">
        <v>83</v>
      </c>
      <c r="C111" s="160" t="s">
        <v>7</v>
      </c>
      <c r="D111" s="161"/>
      <c r="E111" s="161"/>
      <c r="F111" s="161"/>
      <c r="G111" s="161"/>
      <c r="H111" s="162">
        <v>3000</v>
      </c>
      <c r="I111" s="161"/>
      <c r="J111" s="94">
        <v>0</v>
      </c>
      <c r="K111" s="94">
        <v>0</v>
      </c>
      <c r="L111" s="162">
        <v>0</v>
      </c>
      <c r="M111" s="161"/>
      <c r="N111" s="161"/>
      <c r="O111" s="162">
        <v>0</v>
      </c>
      <c r="P111" s="161"/>
      <c r="Q111" s="161"/>
    </row>
    <row r="112" spans="1:17" x14ac:dyDescent="0.25">
      <c r="A112" s="93"/>
      <c r="B112" s="93" t="s">
        <v>85</v>
      </c>
      <c r="C112" s="160" t="s">
        <v>19</v>
      </c>
      <c r="D112" s="161"/>
      <c r="E112" s="161"/>
      <c r="F112" s="161"/>
      <c r="G112" s="161"/>
      <c r="H112" s="162">
        <v>3000</v>
      </c>
      <c r="I112" s="161"/>
      <c r="J112" s="94">
        <v>0</v>
      </c>
      <c r="K112" s="94">
        <v>0</v>
      </c>
      <c r="L112" s="162">
        <v>0</v>
      </c>
      <c r="M112" s="161"/>
      <c r="N112" s="161"/>
      <c r="O112" s="162">
        <v>0</v>
      </c>
      <c r="P112" s="161"/>
      <c r="Q112" s="161"/>
    </row>
    <row r="113" spans="1:17" ht="22.5" x14ac:dyDescent="0.25">
      <c r="A113" s="89"/>
      <c r="B113" s="89" t="s">
        <v>150</v>
      </c>
      <c r="C113" s="175" t="s">
        <v>151</v>
      </c>
      <c r="D113" s="176"/>
      <c r="E113" s="176"/>
      <c r="F113" s="176"/>
      <c r="G113" s="176"/>
      <c r="H113" s="177">
        <v>0</v>
      </c>
      <c r="I113" s="176"/>
      <c r="J113" s="90">
        <f>J115+J120+J124</f>
        <v>31554.5</v>
      </c>
      <c r="K113" s="90">
        <v>0</v>
      </c>
      <c r="L113" s="177">
        <v>0</v>
      </c>
      <c r="M113" s="176"/>
      <c r="N113" s="176"/>
      <c r="O113" s="177">
        <v>0</v>
      </c>
      <c r="P113" s="176"/>
      <c r="Q113" s="176"/>
    </row>
    <row r="114" spans="1:17" x14ac:dyDescent="0.25">
      <c r="A114" s="91"/>
      <c r="B114" s="91" t="s">
        <v>91</v>
      </c>
      <c r="C114" s="157" t="s">
        <v>92</v>
      </c>
      <c r="D114" s="158"/>
      <c r="E114" s="158"/>
      <c r="F114" s="158"/>
      <c r="G114" s="158"/>
      <c r="H114" s="159">
        <v>0</v>
      </c>
      <c r="I114" s="158"/>
      <c r="J114" s="92">
        <v>2436.42</v>
      </c>
      <c r="K114" s="92">
        <v>0</v>
      </c>
      <c r="L114" s="159">
        <v>0</v>
      </c>
      <c r="M114" s="158"/>
      <c r="N114" s="158"/>
      <c r="O114" s="159">
        <v>0</v>
      </c>
      <c r="P114" s="158"/>
      <c r="Q114" s="158"/>
    </row>
    <row r="115" spans="1:17" x14ac:dyDescent="0.25">
      <c r="A115" s="91"/>
      <c r="B115" s="91" t="s">
        <v>93</v>
      </c>
      <c r="C115" s="157" t="s">
        <v>49</v>
      </c>
      <c r="D115" s="158"/>
      <c r="E115" s="158"/>
      <c r="F115" s="158"/>
      <c r="G115" s="158"/>
      <c r="H115" s="159">
        <v>0</v>
      </c>
      <c r="I115" s="158"/>
      <c r="J115" s="92">
        <v>2436.42</v>
      </c>
      <c r="K115" s="92">
        <v>0</v>
      </c>
      <c r="L115" s="159">
        <v>0</v>
      </c>
      <c r="M115" s="158"/>
      <c r="N115" s="158"/>
      <c r="O115" s="159">
        <v>0</v>
      </c>
      <c r="P115" s="158"/>
      <c r="Q115" s="158"/>
    </row>
    <row r="116" spans="1:17" x14ac:dyDescent="0.25">
      <c r="A116" s="93"/>
      <c r="B116" s="93" t="s">
        <v>79</v>
      </c>
      <c r="C116" s="160" t="s">
        <v>5</v>
      </c>
      <c r="D116" s="161"/>
      <c r="E116" s="161"/>
      <c r="F116" s="161"/>
      <c r="G116" s="161"/>
      <c r="H116" s="162">
        <v>0</v>
      </c>
      <c r="I116" s="161"/>
      <c r="J116" s="94">
        <v>2436.42</v>
      </c>
      <c r="K116" s="94">
        <v>0</v>
      </c>
      <c r="L116" s="162">
        <v>0</v>
      </c>
      <c r="M116" s="161"/>
      <c r="N116" s="161"/>
      <c r="O116" s="162">
        <v>0</v>
      </c>
      <c r="P116" s="161"/>
      <c r="Q116" s="161"/>
    </row>
    <row r="117" spans="1:17" x14ac:dyDescent="0.25">
      <c r="A117" s="93"/>
      <c r="B117" s="93" t="s">
        <v>80</v>
      </c>
      <c r="C117" s="160" t="s">
        <v>6</v>
      </c>
      <c r="D117" s="161"/>
      <c r="E117" s="161"/>
      <c r="F117" s="161"/>
      <c r="G117" s="161"/>
      <c r="H117" s="162">
        <v>0</v>
      </c>
      <c r="I117" s="161"/>
      <c r="J117" s="94">
        <v>2390.42</v>
      </c>
      <c r="K117" s="94">
        <v>0</v>
      </c>
      <c r="L117" s="162">
        <v>0</v>
      </c>
      <c r="M117" s="161"/>
      <c r="N117" s="161"/>
      <c r="O117" s="162">
        <v>0</v>
      </c>
      <c r="P117" s="161"/>
      <c r="Q117" s="161"/>
    </row>
    <row r="118" spans="1:17" x14ac:dyDescent="0.25">
      <c r="A118" s="93"/>
      <c r="B118" s="93" t="s">
        <v>81</v>
      </c>
      <c r="C118" s="160" t="s">
        <v>13</v>
      </c>
      <c r="D118" s="161"/>
      <c r="E118" s="161"/>
      <c r="F118" s="161"/>
      <c r="G118" s="161"/>
      <c r="H118" s="162">
        <v>0</v>
      </c>
      <c r="I118" s="161"/>
      <c r="J118" s="94">
        <v>46</v>
      </c>
      <c r="K118" s="94">
        <v>0</v>
      </c>
      <c r="L118" s="162">
        <v>0</v>
      </c>
      <c r="M118" s="161"/>
      <c r="N118" s="161"/>
      <c r="O118" s="162">
        <v>0</v>
      </c>
      <c r="P118" s="161"/>
      <c r="Q118" s="161"/>
    </row>
    <row r="119" spans="1:17" x14ac:dyDescent="0.25">
      <c r="A119" s="91"/>
      <c r="B119" s="91" t="s">
        <v>94</v>
      </c>
      <c r="C119" s="157" t="s">
        <v>95</v>
      </c>
      <c r="D119" s="158"/>
      <c r="E119" s="158"/>
      <c r="F119" s="158"/>
      <c r="G119" s="158"/>
      <c r="H119" s="159">
        <v>0</v>
      </c>
      <c r="I119" s="158"/>
      <c r="J119" s="92">
        <v>2.2799999999999998</v>
      </c>
      <c r="K119" s="92">
        <v>0</v>
      </c>
      <c r="L119" s="159">
        <v>0</v>
      </c>
      <c r="M119" s="158"/>
      <c r="N119" s="158"/>
      <c r="O119" s="159">
        <v>0</v>
      </c>
      <c r="P119" s="158"/>
      <c r="Q119" s="158"/>
    </row>
    <row r="120" spans="1:17" x14ac:dyDescent="0.25">
      <c r="A120" s="91"/>
      <c r="B120" s="91" t="s">
        <v>96</v>
      </c>
      <c r="C120" s="157" t="s">
        <v>97</v>
      </c>
      <c r="D120" s="158"/>
      <c r="E120" s="158"/>
      <c r="F120" s="158"/>
      <c r="G120" s="158"/>
      <c r="H120" s="159">
        <v>0</v>
      </c>
      <c r="I120" s="158"/>
      <c r="J120" s="92">
        <v>2.2799999999999998</v>
      </c>
      <c r="K120" s="92">
        <v>0</v>
      </c>
      <c r="L120" s="159">
        <v>0</v>
      </c>
      <c r="M120" s="158"/>
      <c r="N120" s="158"/>
      <c r="O120" s="159">
        <v>0</v>
      </c>
      <c r="P120" s="158"/>
      <c r="Q120" s="158"/>
    </row>
    <row r="121" spans="1:17" x14ac:dyDescent="0.25">
      <c r="A121" s="93"/>
      <c r="B121" s="93" t="s">
        <v>79</v>
      </c>
      <c r="C121" s="160" t="s">
        <v>5</v>
      </c>
      <c r="D121" s="161"/>
      <c r="E121" s="161"/>
      <c r="F121" s="161"/>
      <c r="G121" s="161"/>
      <c r="H121" s="162">
        <v>0</v>
      </c>
      <c r="I121" s="161"/>
      <c r="J121" s="94">
        <v>2.2799999999999998</v>
      </c>
      <c r="K121" s="94">
        <v>0</v>
      </c>
      <c r="L121" s="162">
        <v>0</v>
      </c>
      <c r="M121" s="161"/>
      <c r="N121" s="161"/>
      <c r="O121" s="162">
        <v>0</v>
      </c>
      <c r="P121" s="161"/>
      <c r="Q121" s="161"/>
    </row>
    <row r="122" spans="1:17" x14ac:dyDescent="0.25">
      <c r="A122" s="93"/>
      <c r="B122" s="93" t="s">
        <v>82</v>
      </c>
      <c r="C122" s="160" t="s">
        <v>46</v>
      </c>
      <c r="D122" s="161"/>
      <c r="E122" s="161"/>
      <c r="F122" s="161"/>
      <c r="G122" s="161"/>
      <c r="H122" s="162">
        <v>0</v>
      </c>
      <c r="I122" s="161"/>
      <c r="J122" s="94">
        <v>2.2799999999999998</v>
      </c>
      <c r="K122" s="94">
        <v>0</v>
      </c>
      <c r="L122" s="162">
        <v>0</v>
      </c>
      <c r="M122" s="161"/>
      <c r="N122" s="161"/>
      <c r="O122" s="162">
        <v>0</v>
      </c>
      <c r="P122" s="161"/>
      <c r="Q122" s="161"/>
    </row>
    <row r="123" spans="1:17" x14ac:dyDescent="0.25">
      <c r="A123" s="91"/>
      <c r="B123" s="91" t="s">
        <v>105</v>
      </c>
      <c r="C123" s="157" t="s">
        <v>106</v>
      </c>
      <c r="D123" s="158"/>
      <c r="E123" s="158"/>
      <c r="F123" s="158"/>
      <c r="G123" s="158"/>
      <c r="H123" s="159">
        <v>0</v>
      </c>
      <c r="I123" s="158"/>
      <c r="J123" s="92">
        <v>29115.8</v>
      </c>
      <c r="K123" s="92">
        <v>0</v>
      </c>
      <c r="L123" s="159">
        <v>0</v>
      </c>
      <c r="M123" s="158"/>
      <c r="N123" s="158"/>
      <c r="O123" s="159">
        <v>0</v>
      </c>
      <c r="P123" s="158"/>
      <c r="Q123" s="158"/>
    </row>
    <row r="124" spans="1:17" x14ac:dyDescent="0.25">
      <c r="A124" s="91"/>
      <c r="B124" s="91" t="s">
        <v>119</v>
      </c>
      <c r="C124" s="157" t="s">
        <v>120</v>
      </c>
      <c r="D124" s="158"/>
      <c r="E124" s="158"/>
      <c r="F124" s="158"/>
      <c r="G124" s="158"/>
      <c r="H124" s="159">
        <v>0</v>
      </c>
      <c r="I124" s="158"/>
      <c r="J124" s="92">
        <v>29115.8</v>
      </c>
      <c r="K124" s="92">
        <v>0</v>
      </c>
      <c r="L124" s="159">
        <v>0</v>
      </c>
      <c r="M124" s="158"/>
      <c r="N124" s="158"/>
      <c r="O124" s="159">
        <v>0</v>
      </c>
      <c r="P124" s="158"/>
      <c r="Q124" s="158"/>
    </row>
    <row r="125" spans="1:17" x14ac:dyDescent="0.25">
      <c r="A125" s="93"/>
      <c r="B125" s="93" t="s">
        <v>79</v>
      </c>
      <c r="C125" s="160" t="s">
        <v>5</v>
      </c>
      <c r="D125" s="161"/>
      <c r="E125" s="161"/>
      <c r="F125" s="161"/>
      <c r="G125" s="161"/>
      <c r="H125" s="162">
        <v>0</v>
      </c>
      <c r="I125" s="161"/>
      <c r="J125" s="94">
        <v>23606.42</v>
      </c>
      <c r="K125" s="94">
        <v>0</v>
      </c>
      <c r="L125" s="162">
        <v>0</v>
      </c>
      <c r="M125" s="161"/>
      <c r="N125" s="161"/>
      <c r="O125" s="162">
        <v>0</v>
      </c>
      <c r="P125" s="161"/>
      <c r="Q125" s="161"/>
    </row>
    <row r="126" spans="1:17" x14ac:dyDescent="0.25">
      <c r="A126" s="93"/>
      <c r="B126" s="93" t="s">
        <v>80</v>
      </c>
      <c r="C126" s="160" t="s">
        <v>6</v>
      </c>
      <c r="D126" s="161"/>
      <c r="E126" s="161"/>
      <c r="F126" s="161"/>
      <c r="G126" s="161"/>
      <c r="H126" s="162">
        <v>0</v>
      </c>
      <c r="I126" s="161"/>
      <c r="J126" s="94">
        <v>0</v>
      </c>
      <c r="K126" s="94">
        <v>0</v>
      </c>
      <c r="L126" s="162">
        <v>0</v>
      </c>
      <c r="M126" s="161"/>
      <c r="N126" s="161"/>
      <c r="O126" s="162">
        <v>0</v>
      </c>
      <c r="P126" s="161"/>
      <c r="Q126" s="161"/>
    </row>
    <row r="127" spans="1:17" x14ac:dyDescent="0.25">
      <c r="A127" s="93"/>
      <c r="B127" s="93" t="s">
        <v>81</v>
      </c>
      <c r="C127" s="160" t="s">
        <v>13</v>
      </c>
      <c r="D127" s="161"/>
      <c r="E127" s="161"/>
      <c r="F127" s="161"/>
      <c r="G127" s="161"/>
      <c r="H127" s="162">
        <v>0</v>
      </c>
      <c r="I127" s="161"/>
      <c r="J127" s="94">
        <v>23606.42</v>
      </c>
      <c r="K127" s="94">
        <v>0</v>
      </c>
      <c r="L127" s="162">
        <v>0</v>
      </c>
      <c r="M127" s="161"/>
      <c r="N127" s="161"/>
      <c r="O127" s="162">
        <v>0</v>
      </c>
      <c r="P127" s="161"/>
      <c r="Q127" s="161"/>
    </row>
    <row r="128" spans="1:17" x14ac:dyDescent="0.25">
      <c r="A128" s="93"/>
      <c r="B128" s="93" t="s">
        <v>83</v>
      </c>
      <c r="C128" s="160" t="s">
        <v>7</v>
      </c>
      <c r="D128" s="161"/>
      <c r="E128" s="161"/>
      <c r="F128" s="161"/>
      <c r="G128" s="161"/>
      <c r="H128" s="162">
        <v>0</v>
      </c>
      <c r="I128" s="161"/>
      <c r="J128" s="94">
        <v>0</v>
      </c>
      <c r="K128" s="94">
        <v>0</v>
      </c>
      <c r="L128" s="162">
        <v>0</v>
      </c>
      <c r="M128" s="161"/>
      <c r="N128" s="161"/>
      <c r="O128" s="162">
        <v>0</v>
      </c>
      <c r="P128" s="161"/>
      <c r="Q128" s="161"/>
    </row>
    <row r="129" spans="1:17" x14ac:dyDescent="0.25">
      <c r="A129" s="93"/>
      <c r="B129" s="93" t="s">
        <v>85</v>
      </c>
      <c r="C129" s="160" t="s">
        <v>19</v>
      </c>
      <c r="D129" s="161"/>
      <c r="E129" s="161"/>
      <c r="F129" s="161"/>
      <c r="G129" s="161"/>
      <c r="H129" s="162">
        <v>0</v>
      </c>
      <c r="I129" s="161"/>
      <c r="J129" s="94">
        <v>0</v>
      </c>
      <c r="K129" s="94">
        <v>0</v>
      </c>
      <c r="L129" s="162">
        <v>0</v>
      </c>
      <c r="M129" s="161"/>
      <c r="N129" s="161"/>
      <c r="O129" s="162">
        <v>0</v>
      </c>
      <c r="P129" s="161"/>
      <c r="Q129" s="161"/>
    </row>
    <row r="130" spans="1:17" x14ac:dyDescent="0.25">
      <c r="A130" s="87"/>
      <c r="B130" s="87" t="s">
        <v>152</v>
      </c>
      <c r="C130" s="167" t="s">
        <v>153</v>
      </c>
      <c r="D130" s="168"/>
      <c r="E130" s="168"/>
      <c r="F130" s="168"/>
      <c r="G130" s="168"/>
      <c r="H130" s="169">
        <v>0</v>
      </c>
      <c r="I130" s="168"/>
      <c r="J130" s="88">
        <v>53112.5</v>
      </c>
      <c r="K130" s="88">
        <v>0</v>
      </c>
      <c r="L130" s="169">
        <v>0</v>
      </c>
      <c r="M130" s="168"/>
      <c r="N130" s="168"/>
      <c r="O130" s="169">
        <v>0</v>
      </c>
      <c r="P130" s="168"/>
      <c r="Q130" s="168"/>
    </row>
    <row r="131" spans="1:17" ht="22.5" customHeight="1" x14ac:dyDescent="0.25">
      <c r="A131" s="89"/>
      <c r="B131" s="89" t="s">
        <v>154</v>
      </c>
      <c r="C131" s="175" t="s">
        <v>54</v>
      </c>
      <c r="D131" s="176"/>
      <c r="E131" s="176"/>
      <c r="F131" s="176"/>
      <c r="G131" s="176"/>
      <c r="H131" s="177">
        <v>0</v>
      </c>
      <c r="I131" s="176"/>
      <c r="J131" s="90">
        <v>53112.5</v>
      </c>
      <c r="K131" s="90">
        <v>0</v>
      </c>
      <c r="L131" s="177">
        <v>0</v>
      </c>
      <c r="M131" s="176"/>
      <c r="N131" s="176"/>
      <c r="O131" s="177">
        <v>0</v>
      </c>
      <c r="P131" s="176"/>
      <c r="Q131" s="176"/>
    </row>
    <row r="132" spans="1:17" x14ac:dyDescent="0.25">
      <c r="A132" s="91"/>
      <c r="B132" s="91" t="s">
        <v>91</v>
      </c>
      <c r="C132" s="157" t="s">
        <v>92</v>
      </c>
      <c r="D132" s="158"/>
      <c r="E132" s="158"/>
      <c r="F132" s="158"/>
      <c r="G132" s="158"/>
      <c r="H132" s="159">
        <v>0</v>
      </c>
      <c r="I132" s="158"/>
      <c r="J132" s="92">
        <v>17832.5</v>
      </c>
      <c r="K132" s="92">
        <v>0</v>
      </c>
      <c r="L132" s="159">
        <v>0</v>
      </c>
      <c r="M132" s="158"/>
      <c r="N132" s="158"/>
      <c r="O132" s="159">
        <v>0</v>
      </c>
      <c r="P132" s="158"/>
      <c r="Q132" s="158"/>
    </row>
    <row r="133" spans="1:17" x14ac:dyDescent="0.25">
      <c r="A133" s="91"/>
      <c r="B133" s="91" t="s">
        <v>93</v>
      </c>
      <c r="C133" s="157" t="s">
        <v>49</v>
      </c>
      <c r="D133" s="158"/>
      <c r="E133" s="158"/>
      <c r="F133" s="158"/>
      <c r="G133" s="158"/>
      <c r="H133" s="159">
        <v>0</v>
      </c>
      <c r="I133" s="158"/>
      <c r="J133" s="92">
        <v>17832.5</v>
      </c>
      <c r="K133" s="92">
        <v>0</v>
      </c>
      <c r="L133" s="159">
        <v>0</v>
      </c>
      <c r="M133" s="158"/>
      <c r="N133" s="158"/>
      <c r="O133" s="159">
        <v>0</v>
      </c>
      <c r="P133" s="158"/>
      <c r="Q133" s="158"/>
    </row>
    <row r="134" spans="1:17" x14ac:dyDescent="0.25">
      <c r="A134" s="93"/>
      <c r="B134" s="93" t="s">
        <v>79</v>
      </c>
      <c r="C134" s="160" t="s">
        <v>5</v>
      </c>
      <c r="D134" s="161"/>
      <c r="E134" s="161"/>
      <c r="F134" s="161"/>
      <c r="G134" s="161"/>
      <c r="H134" s="162">
        <v>0</v>
      </c>
      <c r="I134" s="161"/>
      <c r="J134" s="94">
        <v>4582.5</v>
      </c>
      <c r="K134" s="94">
        <v>0</v>
      </c>
      <c r="L134" s="162">
        <v>0</v>
      </c>
      <c r="M134" s="161"/>
      <c r="N134" s="161"/>
      <c r="O134" s="162">
        <v>0</v>
      </c>
      <c r="P134" s="161"/>
      <c r="Q134" s="161"/>
    </row>
    <row r="135" spans="1:17" x14ac:dyDescent="0.25">
      <c r="A135" s="93"/>
      <c r="B135" s="93" t="s">
        <v>81</v>
      </c>
      <c r="C135" s="160" t="s">
        <v>13</v>
      </c>
      <c r="D135" s="161"/>
      <c r="E135" s="161"/>
      <c r="F135" s="161"/>
      <c r="G135" s="161"/>
      <c r="H135" s="162">
        <v>0</v>
      </c>
      <c r="I135" s="161"/>
      <c r="J135" s="94">
        <v>4582.5</v>
      </c>
      <c r="K135" s="94">
        <v>0</v>
      </c>
      <c r="L135" s="162">
        <v>0</v>
      </c>
      <c r="M135" s="161"/>
      <c r="N135" s="161"/>
      <c r="O135" s="162">
        <v>0</v>
      </c>
      <c r="P135" s="161"/>
      <c r="Q135" s="161"/>
    </row>
    <row r="136" spans="1:17" x14ac:dyDescent="0.25">
      <c r="A136" s="93"/>
      <c r="B136" s="93" t="s">
        <v>83</v>
      </c>
      <c r="C136" s="160" t="s">
        <v>7</v>
      </c>
      <c r="D136" s="161"/>
      <c r="E136" s="161"/>
      <c r="F136" s="161"/>
      <c r="G136" s="161"/>
      <c r="H136" s="162">
        <v>0</v>
      </c>
      <c r="I136" s="161"/>
      <c r="J136" s="94">
        <v>13250</v>
      </c>
      <c r="K136" s="94">
        <v>0</v>
      </c>
      <c r="L136" s="162">
        <v>0</v>
      </c>
      <c r="M136" s="161"/>
      <c r="N136" s="161"/>
      <c r="O136" s="162">
        <v>0</v>
      </c>
      <c r="P136" s="161"/>
      <c r="Q136" s="161"/>
    </row>
    <row r="137" spans="1:17" x14ac:dyDescent="0.25">
      <c r="A137" s="93"/>
      <c r="B137" s="93" t="s">
        <v>84</v>
      </c>
      <c r="C137" s="160" t="s">
        <v>53</v>
      </c>
      <c r="D137" s="161"/>
      <c r="E137" s="161"/>
      <c r="F137" s="161"/>
      <c r="G137" s="161"/>
      <c r="H137" s="162">
        <v>0</v>
      </c>
      <c r="I137" s="161"/>
      <c r="J137" s="94">
        <v>13250</v>
      </c>
      <c r="K137" s="94">
        <v>0</v>
      </c>
      <c r="L137" s="162">
        <v>0</v>
      </c>
      <c r="M137" s="161"/>
      <c r="N137" s="161"/>
      <c r="O137" s="162">
        <v>0</v>
      </c>
      <c r="P137" s="161"/>
      <c r="Q137" s="161"/>
    </row>
    <row r="138" spans="1:17" x14ac:dyDescent="0.25">
      <c r="A138" s="91"/>
      <c r="B138" s="91" t="s">
        <v>98</v>
      </c>
      <c r="C138" s="157" t="s">
        <v>99</v>
      </c>
      <c r="D138" s="158"/>
      <c r="E138" s="158"/>
      <c r="F138" s="158"/>
      <c r="G138" s="158"/>
      <c r="H138" s="159">
        <v>0</v>
      </c>
      <c r="I138" s="158"/>
      <c r="J138" s="92">
        <v>35280</v>
      </c>
      <c r="K138" s="92">
        <v>0</v>
      </c>
      <c r="L138" s="159">
        <v>0</v>
      </c>
      <c r="M138" s="158"/>
      <c r="N138" s="158"/>
      <c r="O138" s="159">
        <v>0</v>
      </c>
      <c r="P138" s="158"/>
      <c r="Q138" s="158"/>
    </row>
    <row r="139" spans="1:17" ht="15" customHeight="1" x14ac:dyDescent="0.25">
      <c r="A139" s="91"/>
      <c r="B139" s="91" t="s">
        <v>100</v>
      </c>
      <c r="C139" s="157" t="s">
        <v>101</v>
      </c>
      <c r="D139" s="158"/>
      <c r="E139" s="158"/>
      <c r="F139" s="158"/>
      <c r="G139" s="158"/>
      <c r="H139" s="159">
        <v>0</v>
      </c>
      <c r="I139" s="158"/>
      <c r="J139" s="92">
        <v>35280</v>
      </c>
      <c r="K139" s="92">
        <v>0</v>
      </c>
      <c r="L139" s="159">
        <v>0</v>
      </c>
      <c r="M139" s="158"/>
      <c r="N139" s="158"/>
      <c r="O139" s="159">
        <v>0</v>
      </c>
      <c r="P139" s="158"/>
      <c r="Q139" s="158"/>
    </row>
    <row r="140" spans="1:17" x14ac:dyDescent="0.25">
      <c r="A140" s="91"/>
      <c r="B140" s="91" t="s">
        <v>102</v>
      </c>
      <c r="C140" s="157" t="s">
        <v>59</v>
      </c>
      <c r="D140" s="158"/>
      <c r="E140" s="158"/>
      <c r="F140" s="158"/>
      <c r="G140" s="158"/>
      <c r="H140" s="159">
        <v>0</v>
      </c>
      <c r="I140" s="158"/>
      <c r="J140" s="92">
        <v>35280</v>
      </c>
      <c r="K140" s="92">
        <v>0</v>
      </c>
      <c r="L140" s="159">
        <v>0</v>
      </c>
      <c r="M140" s="158"/>
      <c r="N140" s="158"/>
      <c r="O140" s="159">
        <v>0</v>
      </c>
      <c r="P140" s="158"/>
      <c r="Q140" s="158"/>
    </row>
    <row r="141" spans="1:17" x14ac:dyDescent="0.25">
      <c r="A141" s="93"/>
      <c r="B141" s="93" t="s">
        <v>79</v>
      </c>
      <c r="C141" s="160" t="s">
        <v>5</v>
      </c>
      <c r="D141" s="161"/>
      <c r="E141" s="161"/>
      <c r="F141" s="161"/>
      <c r="G141" s="161"/>
      <c r="H141" s="162">
        <v>0</v>
      </c>
      <c r="I141" s="161"/>
      <c r="J141" s="94">
        <v>35280</v>
      </c>
      <c r="K141" s="94">
        <v>0</v>
      </c>
      <c r="L141" s="162">
        <v>0</v>
      </c>
      <c r="M141" s="161"/>
      <c r="N141" s="161"/>
      <c r="O141" s="162">
        <v>0</v>
      </c>
      <c r="P141" s="161"/>
      <c r="Q141" s="161"/>
    </row>
    <row r="142" spans="1:17" ht="15.75" thickBot="1" x14ac:dyDescent="0.3">
      <c r="A142" s="100"/>
      <c r="B142" s="100" t="s">
        <v>81</v>
      </c>
      <c r="C142" s="181" t="s">
        <v>13</v>
      </c>
      <c r="D142" s="182"/>
      <c r="E142" s="182"/>
      <c r="F142" s="182"/>
      <c r="G142" s="182"/>
      <c r="H142" s="183">
        <v>0</v>
      </c>
      <c r="I142" s="182"/>
      <c r="J142" s="101">
        <v>35280</v>
      </c>
      <c r="K142" s="101">
        <v>0</v>
      </c>
      <c r="L142" s="183">
        <v>0</v>
      </c>
      <c r="M142" s="182"/>
      <c r="N142" s="182"/>
      <c r="O142" s="183">
        <v>0</v>
      </c>
      <c r="P142" s="182"/>
      <c r="Q142" s="182"/>
    </row>
    <row r="143" spans="1:17" ht="15.75" thickTop="1" x14ac:dyDescent="0.25"/>
    <row r="144" spans="1:17" x14ac:dyDescent="0.25">
      <c r="A144" t="s">
        <v>182</v>
      </c>
      <c r="J144" t="s">
        <v>184</v>
      </c>
    </row>
    <row r="145" spans="1:10" x14ac:dyDescent="0.25">
      <c r="A145" t="s">
        <v>183</v>
      </c>
      <c r="J145" t="s">
        <v>185</v>
      </c>
    </row>
  </sheetData>
  <mergeCells count="528">
    <mergeCell ref="C142:G142"/>
    <mergeCell ref="H142:I142"/>
    <mergeCell ref="L142:N142"/>
    <mergeCell ref="O142:Q142"/>
    <mergeCell ref="C140:G140"/>
    <mergeCell ref="H140:I140"/>
    <mergeCell ref="L140:N140"/>
    <mergeCell ref="O140:Q140"/>
    <mergeCell ref="O19:Q19"/>
    <mergeCell ref="L19:N19"/>
    <mergeCell ref="H20:I20"/>
    <mergeCell ref="C20:G20"/>
    <mergeCell ref="H19:I19"/>
    <mergeCell ref="C19:G19"/>
    <mergeCell ref="C141:G141"/>
    <mergeCell ref="H141:I141"/>
    <mergeCell ref="L141:N141"/>
    <mergeCell ref="O141:Q141"/>
    <mergeCell ref="C136:G136"/>
    <mergeCell ref="H136:I136"/>
    <mergeCell ref="L136:N136"/>
    <mergeCell ref="O136:Q136"/>
    <mergeCell ref="C137:G137"/>
    <mergeCell ref="H137:I137"/>
    <mergeCell ref="L137:N137"/>
    <mergeCell ref="O137:Q137"/>
    <mergeCell ref="O20:Q20"/>
    <mergeCell ref="L20:N20"/>
    <mergeCell ref="C130:G130"/>
    <mergeCell ref="H130:I130"/>
    <mergeCell ref="L130:N130"/>
    <mergeCell ref="O130:Q130"/>
    <mergeCell ref="C131:G131"/>
    <mergeCell ref="H131:I131"/>
    <mergeCell ref="L131:N131"/>
    <mergeCell ref="O131:Q131"/>
    <mergeCell ref="C132:G132"/>
    <mergeCell ref="H132:I132"/>
    <mergeCell ref="L132:N132"/>
    <mergeCell ref="O132:Q132"/>
    <mergeCell ref="C135:G135"/>
    <mergeCell ref="H135:I135"/>
    <mergeCell ref="L135:N135"/>
    <mergeCell ref="O135:Q135"/>
    <mergeCell ref="C133:G133"/>
    <mergeCell ref="H133:I133"/>
    <mergeCell ref="L133:N133"/>
    <mergeCell ref="O133:Q133"/>
    <mergeCell ref="C134:G134"/>
    <mergeCell ref="H134:I134"/>
    <mergeCell ref="L134:N134"/>
    <mergeCell ref="O134:Q134"/>
    <mergeCell ref="C127:G127"/>
    <mergeCell ref="H127:I127"/>
    <mergeCell ref="L127:N127"/>
    <mergeCell ref="O127:Q127"/>
    <mergeCell ref="C128:G128"/>
    <mergeCell ref="H128:I128"/>
    <mergeCell ref="L128:N128"/>
    <mergeCell ref="O128:Q128"/>
    <mergeCell ref="C129:G129"/>
    <mergeCell ref="H129:I129"/>
    <mergeCell ref="L129:N129"/>
    <mergeCell ref="O129:Q129"/>
    <mergeCell ref="C118:G118"/>
    <mergeCell ref="H118:I118"/>
    <mergeCell ref="L118:N118"/>
    <mergeCell ref="O118:Q118"/>
    <mergeCell ref="C119:G119"/>
    <mergeCell ref="H119:I119"/>
    <mergeCell ref="L119:N119"/>
    <mergeCell ref="O119:Q119"/>
    <mergeCell ref="C126:G126"/>
    <mergeCell ref="H126:I126"/>
    <mergeCell ref="L126:N126"/>
    <mergeCell ref="O126:Q126"/>
    <mergeCell ref="C124:G124"/>
    <mergeCell ref="H124:I124"/>
    <mergeCell ref="L124:N124"/>
    <mergeCell ref="O124:Q124"/>
    <mergeCell ref="C125:G125"/>
    <mergeCell ref="H125:I125"/>
    <mergeCell ref="L125:N125"/>
    <mergeCell ref="O125:Q125"/>
    <mergeCell ref="C123:G123"/>
    <mergeCell ref="H123:I123"/>
    <mergeCell ref="L123:N123"/>
    <mergeCell ref="O123:Q123"/>
    <mergeCell ref="C121:G121"/>
    <mergeCell ref="H121:I121"/>
    <mergeCell ref="L121:N121"/>
    <mergeCell ref="O121:Q121"/>
    <mergeCell ref="C122:G122"/>
    <mergeCell ref="H122:I122"/>
    <mergeCell ref="L122:N122"/>
    <mergeCell ref="O122:Q122"/>
    <mergeCell ref="C120:G120"/>
    <mergeCell ref="H120:I120"/>
    <mergeCell ref="L120:N120"/>
    <mergeCell ref="O120:Q120"/>
    <mergeCell ref="C116:G116"/>
    <mergeCell ref="H116:I116"/>
    <mergeCell ref="L116:N116"/>
    <mergeCell ref="O116:Q116"/>
    <mergeCell ref="C117:G117"/>
    <mergeCell ref="H117:I117"/>
    <mergeCell ref="L117:N117"/>
    <mergeCell ref="O117:Q117"/>
    <mergeCell ref="C113:G113"/>
    <mergeCell ref="H113:I113"/>
    <mergeCell ref="L113:N113"/>
    <mergeCell ref="O113:Q113"/>
    <mergeCell ref="C115:G115"/>
    <mergeCell ref="H115:I115"/>
    <mergeCell ref="L115:N115"/>
    <mergeCell ref="O115:Q115"/>
    <mergeCell ref="C112:G112"/>
    <mergeCell ref="H112:I112"/>
    <mergeCell ref="L112:N112"/>
    <mergeCell ref="O112:Q112"/>
    <mergeCell ref="C110:G110"/>
    <mergeCell ref="H110:I110"/>
    <mergeCell ref="L110:N110"/>
    <mergeCell ref="O110:Q110"/>
    <mergeCell ref="C111:G111"/>
    <mergeCell ref="H111:I111"/>
    <mergeCell ref="L111:N111"/>
    <mergeCell ref="O111:Q111"/>
    <mergeCell ref="C107:G107"/>
    <mergeCell ref="H107:I107"/>
    <mergeCell ref="L107:N107"/>
    <mergeCell ref="O107:Q107"/>
    <mergeCell ref="C108:G108"/>
    <mergeCell ref="H108:I108"/>
    <mergeCell ref="L108:N108"/>
    <mergeCell ref="O108:Q108"/>
    <mergeCell ref="C104:G104"/>
    <mergeCell ref="H104:I104"/>
    <mergeCell ref="L104:N104"/>
    <mergeCell ref="O104:Q104"/>
    <mergeCell ref="C106:G106"/>
    <mergeCell ref="H106:I106"/>
    <mergeCell ref="L106:N106"/>
    <mergeCell ref="O106:Q106"/>
    <mergeCell ref="C103:G103"/>
    <mergeCell ref="H103:I103"/>
    <mergeCell ref="L103:N103"/>
    <mergeCell ref="O103:Q103"/>
    <mergeCell ref="C100:G100"/>
    <mergeCell ref="H100:I100"/>
    <mergeCell ref="L100:N100"/>
    <mergeCell ref="O100:Q100"/>
    <mergeCell ref="C101:G101"/>
    <mergeCell ref="H101:I101"/>
    <mergeCell ref="L101:N101"/>
    <mergeCell ref="O101:Q101"/>
    <mergeCell ref="C99:G99"/>
    <mergeCell ref="H99:I99"/>
    <mergeCell ref="L99:N99"/>
    <mergeCell ref="O99:Q99"/>
    <mergeCell ref="C97:G97"/>
    <mergeCell ref="H97:I97"/>
    <mergeCell ref="L97:N97"/>
    <mergeCell ref="O97:Q97"/>
    <mergeCell ref="C102:G102"/>
    <mergeCell ref="H102:I102"/>
    <mergeCell ref="L102:N102"/>
    <mergeCell ref="O102:Q102"/>
    <mergeCell ref="L96:N96"/>
    <mergeCell ref="O96:Q96"/>
    <mergeCell ref="C95:G95"/>
    <mergeCell ref="H95:I95"/>
    <mergeCell ref="L95:N95"/>
    <mergeCell ref="O95:Q95"/>
    <mergeCell ref="C98:G98"/>
    <mergeCell ref="H98:I98"/>
    <mergeCell ref="L98:N98"/>
    <mergeCell ref="O98:Q98"/>
    <mergeCell ref="C84:G84"/>
    <mergeCell ref="H84:I84"/>
    <mergeCell ref="L84:N84"/>
    <mergeCell ref="O84:Q84"/>
    <mergeCell ref="C89:G89"/>
    <mergeCell ref="H89:I89"/>
    <mergeCell ref="L89:N89"/>
    <mergeCell ref="O89:Q89"/>
    <mergeCell ref="C90:G90"/>
    <mergeCell ref="H90:I90"/>
    <mergeCell ref="L90:N90"/>
    <mergeCell ref="O90:Q90"/>
    <mergeCell ref="C88:G88"/>
    <mergeCell ref="H88:I88"/>
    <mergeCell ref="L88:N88"/>
    <mergeCell ref="O88:Q88"/>
    <mergeCell ref="C85:G85"/>
    <mergeCell ref="H85:I85"/>
    <mergeCell ref="L85:N85"/>
    <mergeCell ref="O85:Q85"/>
    <mergeCell ref="C79:G79"/>
    <mergeCell ref="H79:I79"/>
    <mergeCell ref="L79:N79"/>
    <mergeCell ref="O79:Q79"/>
    <mergeCell ref="C82:G82"/>
    <mergeCell ref="H82:I82"/>
    <mergeCell ref="L82:N82"/>
    <mergeCell ref="O82:Q82"/>
    <mergeCell ref="C83:G83"/>
    <mergeCell ref="H83:I83"/>
    <mergeCell ref="L83:N83"/>
    <mergeCell ref="O83:Q83"/>
    <mergeCell ref="C81:G81"/>
    <mergeCell ref="H81:I81"/>
    <mergeCell ref="L81:N81"/>
    <mergeCell ref="O81:Q81"/>
    <mergeCell ref="C73:G73"/>
    <mergeCell ref="H73:I73"/>
    <mergeCell ref="L73:N73"/>
    <mergeCell ref="O73:Q73"/>
    <mergeCell ref="C71:G71"/>
    <mergeCell ref="H71:I71"/>
    <mergeCell ref="L71:N71"/>
    <mergeCell ref="O71:Q71"/>
    <mergeCell ref="C72:G72"/>
    <mergeCell ref="H72:I72"/>
    <mergeCell ref="L72:N72"/>
    <mergeCell ref="O72:Q72"/>
    <mergeCell ref="C66:G66"/>
    <mergeCell ref="H66:I66"/>
    <mergeCell ref="L66:N66"/>
    <mergeCell ref="O66:Q66"/>
    <mergeCell ref="C70:G70"/>
    <mergeCell ref="H70:I70"/>
    <mergeCell ref="L70:N70"/>
    <mergeCell ref="O70:Q70"/>
    <mergeCell ref="C68:G68"/>
    <mergeCell ref="H68:I68"/>
    <mergeCell ref="L68:N68"/>
    <mergeCell ref="O68:Q68"/>
    <mergeCell ref="C67:G67"/>
    <mergeCell ref="H67:I67"/>
    <mergeCell ref="L67:N67"/>
    <mergeCell ref="O67:Q67"/>
    <mergeCell ref="C56:G56"/>
    <mergeCell ref="H56:I56"/>
    <mergeCell ref="L56:N56"/>
    <mergeCell ref="O56:Q56"/>
    <mergeCell ref="C65:G65"/>
    <mergeCell ref="H65:I65"/>
    <mergeCell ref="L65:N65"/>
    <mergeCell ref="O65:Q65"/>
    <mergeCell ref="C63:G63"/>
    <mergeCell ref="H63:I63"/>
    <mergeCell ref="L63:N63"/>
    <mergeCell ref="O63:Q63"/>
    <mergeCell ref="C64:G64"/>
    <mergeCell ref="H64:I64"/>
    <mergeCell ref="L64:N64"/>
    <mergeCell ref="O64:Q64"/>
    <mergeCell ref="C60:G60"/>
    <mergeCell ref="H60:I60"/>
    <mergeCell ref="L60:N60"/>
    <mergeCell ref="O60:Q60"/>
    <mergeCell ref="C61:G61"/>
    <mergeCell ref="H61:I61"/>
    <mergeCell ref="L61:N61"/>
    <mergeCell ref="O61:Q61"/>
    <mergeCell ref="C59:G59"/>
    <mergeCell ref="H59:I59"/>
    <mergeCell ref="L59:N59"/>
    <mergeCell ref="O59:Q59"/>
    <mergeCell ref="C55:G55"/>
    <mergeCell ref="H55:I55"/>
    <mergeCell ref="L55:N55"/>
    <mergeCell ref="O55:Q55"/>
    <mergeCell ref="C53:G53"/>
    <mergeCell ref="H53:I53"/>
    <mergeCell ref="L53:N53"/>
    <mergeCell ref="O53:Q53"/>
    <mergeCell ref="C54:G54"/>
    <mergeCell ref="H54:I54"/>
    <mergeCell ref="L54:N54"/>
    <mergeCell ref="O54:Q54"/>
    <mergeCell ref="C46:G46"/>
    <mergeCell ref="H46:I46"/>
    <mergeCell ref="L46:N46"/>
    <mergeCell ref="O46:Q46"/>
    <mergeCell ref="C42:G42"/>
    <mergeCell ref="H42:I42"/>
    <mergeCell ref="L42:N42"/>
    <mergeCell ref="O42:Q42"/>
    <mergeCell ref="C50:G50"/>
    <mergeCell ref="H50:I50"/>
    <mergeCell ref="L50:N50"/>
    <mergeCell ref="O50:Q50"/>
    <mergeCell ref="C39:G39"/>
    <mergeCell ref="H39:I39"/>
    <mergeCell ref="L39:N39"/>
    <mergeCell ref="O39:Q39"/>
    <mergeCell ref="C40:G40"/>
    <mergeCell ref="H40:I40"/>
    <mergeCell ref="L40:N40"/>
    <mergeCell ref="O40:Q40"/>
    <mergeCell ref="C41:G41"/>
    <mergeCell ref="H41:I41"/>
    <mergeCell ref="L41:N41"/>
    <mergeCell ref="O41:Q41"/>
    <mergeCell ref="L35:N35"/>
    <mergeCell ref="O35:Q35"/>
    <mergeCell ref="C38:G38"/>
    <mergeCell ref="H38:I38"/>
    <mergeCell ref="L38:N38"/>
    <mergeCell ref="O38:Q38"/>
    <mergeCell ref="C37:G37"/>
    <mergeCell ref="H37:I37"/>
    <mergeCell ref="L37:N37"/>
    <mergeCell ref="O37:Q37"/>
    <mergeCell ref="C21:G21"/>
    <mergeCell ref="H21:I21"/>
    <mergeCell ref="L21:N21"/>
    <mergeCell ref="O21:Q21"/>
    <mergeCell ref="C24:G24"/>
    <mergeCell ref="H24:I24"/>
    <mergeCell ref="L24:N24"/>
    <mergeCell ref="O24:Q24"/>
    <mergeCell ref="C22:G22"/>
    <mergeCell ref="H22:I22"/>
    <mergeCell ref="L22:N22"/>
    <mergeCell ref="O22:Q22"/>
    <mergeCell ref="C23:G23"/>
    <mergeCell ref="H23:I23"/>
    <mergeCell ref="L23:N23"/>
    <mergeCell ref="O23:Q23"/>
    <mergeCell ref="A5:Q6"/>
    <mergeCell ref="C14:G14"/>
    <mergeCell ref="H14:I14"/>
    <mergeCell ref="C18:G18"/>
    <mergeCell ref="H18:I18"/>
    <mergeCell ref="L18:N18"/>
    <mergeCell ref="O18:Q18"/>
    <mergeCell ref="C16:G16"/>
    <mergeCell ref="H16:I16"/>
    <mergeCell ref="L16:N16"/>
    <mergeCell ref="O16:Q16"/>
    <mergeCell ref="C17:G17"/>
    <mergeCell ref="H17:I17"/>
    <mergeCell ref="L17:N17"/>
    <mergeCell ref="O17:Q17"/>
    <mergeCell ref="C13:G13"/>
    <mergeCell ref="H13:I13"/>
    <mergeCell ref="L13:N13"/>
    <mergeCell ref="O13:Q13"/>
    <mergeCell ref="C15:G15"/>
    <mergeCell ref="H15:I15"/>
    <mergeCell ref="L15:N15"/>
    <mergeCell ref="O15:Q15"/>
    <mergeCell ref="C11:G11"/>
    <mergeCell ref="H11:I11"/>
    <mergeCell ref="L11:N11"/>
    <mergeCell ref="O11:Q11"/>
    <mergeCell ref="C12:G12"/>
    <mergeCell ref="H12:I12"/>
    <mergeCell ref="L12:N12"/>
    <mergeCell ref="O12:Q12"/>
    <mergeCell ref="A8:Q8"/>
    <mergeCell ref="C10:G10"/>
    <mergeCell ref="H10:I10"/>
    <mergeCell ref="L10:N10"/>
    <mergeCell ref="O10:Q10"/>
    <mergeCell ref="C45:G45"/>
    <mergeCell ref="H45:I45"/>
    <mergeCell ref="L45:N45"/>
    <mergeCell ref="O45:Q45"/>
    <mergeCell ref="C30:G30"/>
    <mergeCell ref="H30:I30"/>
    <mergeCell ref="C29:G29"/>
    <mergeCell ref="H29:I29"/>
    <mergeCell ref="C43:G43"/>
    <mergeCell ref="H43:I43"/>
    <mergeCell ref="L43:N43"/>
    <mergeCell ref="O43:Q43"/>
    <mergeCell ref="L29:N29"/>
    <mergeCell ref="O29:Q29"/>
    <mergeCell ref="C32:G32"/>
    <mergeCell ref="H32:I32"/>
    <mergeCell ref="L32:N32"/>
    <mergeCell ref="O32:Q32"/>
    <mergeCell ref="C33:G33"/>
    <mergeCell ref="H33:I33"/>
    <mergeCell ref="C31:G31"/>
    <mergeCell ref="H31:I31"/>
    <mergeCell ref="C35:G35"/>
    <mergeCell ref="H35:I35"/>
    <mergeCell ref="C25:D25"/>
    <mergeCell ref="H25:I25"/>
    <mergeCell ref="L25:N25"/>
    <mergeCell ref="O25:Q25"/>
    <mergeCell ref="H34:I34"/>
    <mergeCell ref="L34:N34"/>
    <mergeCell ref="O34:Q34"/>
    <mergeCell ref="C34:G34"/>
    <mergeCell ref="C44:G44"/>
    <mergeCell ref="H44:I44"/>
    <mergeCell ref="L44:N44"/>
    <mergeCell ref="O44:Q44"/>
    <mergeCell ref="C28:G28"/>
    <mergeCell ref="H28:I28"/>
    <mergeCell ref="L28:N28"/>
    <mergeCell ref="O28:Q28"/>
    <mergeCell ref="C26:G26"/>
    <mergeCell ref="H26:I26"/>
    <mergeCell ref="L26:N26"/>
    <mergeCell ref="O26:Q26"/>
    <mergeCell ref="C27:G27"/>
    <mergeCell ref="H27:I27"/>
    <mergeCell ref="L27:N27"/>
    <mergeCell ref="O27:Q27"/>
    <mergeCell ref="C47:G47"/>
    <mergeCell ref="H47:I47"/>
    <mergeCell ref="L47:N47"/>
    <mergeCell ref="O47:Q47"/>
    <mergeCell ref="C52:G52"/>
    <mergeCell ref="H52:I52"/>
    <mergeCell ref="L52:N52"/>
    <mergeCell ref="O52:Q52"/>
    <mergeCell ref="C49:G49"/>
    <mergeCell ref="H49:I49"/>
    <mergeCell ref="L49:N49"/>
    <mergeCell ref="O49:Q49"/>
    <mergeCell ref="C51:G51"/>
    <mergeCell ref="H51:I51"/>
    <mergeCell ref="L51:N51"/>
    <mergeCell ref="O51:Q51"/>
    <mergeCell ref="C114:G114"/>
    <mergeCell ref="H114:I114"/>
    <mergeCell ref="L114:N114"/>
    <mergeCell ref="O114:Q114"/>
    <mergeCell ref="C77:G77"/>
    <mergeCell ref="H77:I77"/>
    <mergeCell ref="L77:N77"/>
    <mergeCell ref="O77:Q77"/>
    <mergeCell ref="C36:G36"/>
    <mergeCell ref="H36:I36"/>
    <mergeCell ref="L36:N36"/>
    <mergeCell ref="O36:Q36"/>
    <mergeCell ref="C48:G48"/>
    <mergeCell ref="H48:I48"/>
    <mergeCell ref="L48:N48"/>
    <mergeCell ref="O48:Q48"/>
    <mergeCell ref="C58:G58"/>
    <mergeCell ref="H58:I58"/>
    <mergeCell ref="L58:N58"/>
    <mergeCell ref="O58:Q58"/>
    <mergeCell ref="C57:G57"/>
    <mergeCell ref="H57:I57"/>
    <mergeCell ref="L57:N57"/>
    <mergeCell ref="O57:Q57"/>
    <mergeCell ref="C75:G75"/>
    <mergeCell ref="H75:I75"/>
    <mergeCell ref="L75:N75"/>
    <mergeCell ref="O75:Q75"/>
    <mergeCell ref="C74:G74"/>
    <mergeCell ref="H74:I74"/>
    <mergeCell ref="L74:N74"/>
    <mergeCell ref="O74:Q74"/>
    <mergeCell ref="C87:G87"/>
    <mergeCell ref="H87:I87"/>
    <mergeCell ref="L87:N87"/>
    <mergeCell ref="O87:Q87"/>
    <mergeCell ref="C86:G86"/>
    <mergeCell ref="H86:I86"/>
    <mergeCell ref="L86:N86"/>
    <mergeCell ref="O86:Q86"/>
    <mergeCell ref="C78:G78"/>
    <mergeCell ref="H78:I78"/>
    <mergeCell ref="L78:N78"/>
    <mergeCell ref="O78:Q78"/>
    <mergeCell ref="C76:G76"/>
    <mergeCell ref="H76:I76"/>
    <mergeCell ref="L76:N76"/>
    <mergeCell ref="O76:Q76"/>
    <mergeCell ref="L91:N91"/>
    <mergeCell ref="O91:Q91"/>
    <mergeCell ref="C109:G109"/>
    <mergeCell ref="H109:I109"/>
    <mergeCell ref="L109:N109"/>
    <mergeCell ref="O109:Q109"/>
    <mergeCell ref="C105:G105"/>
    <mergeCell ref="H105:I105"/>
    <mergeCell ref="L105:N105"/>
    <mergeCell ref="O105:Q105"/>
    <mergeCell ref="C94:G94"/>
    <mergeCell ref="H94:I94"/>
    <mergeCell ref="L94:N94"/>
    <mergeCell ref="O94:Q94"/>
    <mergeCell ref="C92:G92"/>
    <mergeCell ref="H92:I92"/>
    <mergeCell ref="L92:N92"/>
    <mergeCell ref="O92:Q92"/>
    <mergeCell ref="C93:G93"/>
    <mergeCell ref="H93:I93"/>
    <mergeCell ref="L93:N93"/>
    <mergeCell ref="O93:Q93"/>
    <mergeCell ref="C96:G96"/>
    <mergeCell ref="H96:I96"/>
    <mergeCell ref="A1:Q1"/>
    <mergeCell ref="A2:Q3"/>
    <mergeCell ref="C139:G139"/>
    <mergeCell ref="H139:I139"/>
    <mergeCell ref="L139:N139"/>
    <mergeCell ref="O139:Q139"/>
    <mergeCell ref="C138:G138"/>
    <mergeCell ref="H138:I138"/>
    <mergeCell ref="L138:N138"/>
    <mergeCell ref="O138:Q138"/>
    <mergeCell ref="C69:G69"/>
    <mergeCell ref="H69:I69"/>
    <mergeCell ref="L69:N69"/>
    <mergeCell ref="O69:Q69"/>
    <mergeCell ref="C80:G80"/>
    <mergeCell ref="H80:I80"/>
    <mergeCell ref="L80:N80"/>
    <mergeCell ref="O80:Q80"/>
    <mergeCell ref="C62:G62"/>
    <mergeCell ref="H62:I62"/>
    <mergeCell ref="L62:N62"/>
    <mergeCell ref="O62:Q62"/>
    <mergeCell ref="C91:G91"/>
    <mergeCell ref="H91:I9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PROHODA I RASHODA</vt:lpstr>
      <vt:lpstr>PRIHODI I RASHODI - IZVORI FIN.</vt:lpstr>
      <vt:lpstr>RASHODI PO FUNK.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Anita Vrbat</cp:lastModifiedBy>
  <cp:lastPrinted>2025-11-04T13:38:58Z</cp:lastPrinted>
  <dcterms:created xsi:type="dcterms:W3CDTF">2022-08-12T12:51:27Z</dcterms:created>
  <dcterms:modified xsi:type="dcterms:W3CDTF">2025-12-30T09:07:44Z</dcterms:modified>
</cp:coreProperties>
</file>