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na\Desktop\FINANCIJSKI IZVJEŠTAJI\Fin. izvještaji 2023\Financijski izvještaj 31.12.2023\"/>
    </mc:Choice>
  </mc:AlternateContent>
  <xr:revisionPtr revIDLastSave="0" documentId="13_ncr:1_{6AB33FF7-9506-4BAD-A964-06C56127FCE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7" i="9"/>
  <c r="F276" i="9"/>
  <c r="L275" i="9"/>
  <c r="F275" i="9" s="1"/>
  <c r="H275" i="9"/>
  <c r="F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M264" i="9"/>
  <c r="L264" i="9"/>
  <c r="F264" i="9"/>
  <c r="E264" i="9"/>
  <c r="B264" i="9" s="1"/>
  <c r="M263" i="9"/>
  <c r="L263" i="9"/>
  <c r="F263" i="9" s="1"/>
  <c r="E263" i="9"/>
  <c r="B263" i="9" s="1"/>
  <c r="M262" i="9"/>
  <c r="L262" i="9"/>
  <c r="F262" i="9" s="1"/>
  <c r="B262" i="9" s="1"/>
  <c r="E262" i="9"/>
  <c r="M261" i="9"/>
  <c r="L261" i="9"/>
  <c r="F261" i="9" s="1"/>
  <c r="E261" i="9"/>
  <c r="M260" i="9"/>
  <c r="L260" i="9"/>
  <c r="F260" i="9"/>
  <c r="E260" i="9"/>
  <c r="B260" i="9" s="1"/>
  <c r="M259" i="9"/>
  <c r="L259" i="9"/>
  <c r="F259" i="9" s="1"/>
  <c r="E259" i="9"/>
  <c r="M258" i="9"/>
  <c r="L258" i="9"/>
  <c r="F258" i="9" s="1"/>
  <c r="B258" i="9" s="1"/>
  <c r="E258" i="9"/>
  <c r="M257" i="9"/>
  <c r="L257" i="9"/>
  <c r="F257" i="9" s="1"/>
  <c r="E257" i="9"/>
  <c r="M256" i="9"/>
  <c r="L256" i="9"/>
  <c r="F256" i="9"/>
  <c r="B256" i="9" s="1"/>
  <c r="E256" i="9"/>
  <c r="M255" i="9"/>
  <c r="L255" i="9"/>
  <c r="F255" i="9" s="1"/>
  <c r="E255" i="9"/>
  <c r="M254" i="9"/>
  <c r="F254" i="9" s="1"/>
  <c r="B254" i="9" s="1"/>
  <c r="L254" i="9"/>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M248" i="9"/>
  <c r="L248" i="9"/>
  <c r="F248" i="9"/>
  <c r="B248" i="9" s="1"/>
  <c r="E248" i="9"/>
  <c r="M247" i="9"/>
  <c r="L247" i="9"/>
  <c r="F247" i="9" s="1"/>
  <c r="E247" i="9"/>
  <c r="B247" i="9" s="1"/>
  <c r="M246" i="9"/>
  <c r="L246" i="9"/>
  <c r="F246" i="9" s="1"/>
  <c r="B246" i="9" s="1"/>
  <c r="E246" i="9"/>
  <c r="M245" i="9"/>
  <c r="L245" i="9"/>
  <c r="F245" i="9" s="1"/>
  <c r="E245" i="9"/>
  <c r="M244" i="9"/>
  <c r="L244" i="9"/>
  <c r="F244" i="9"/>
  <c r="E244" i="9"/>
  <c r="B244" i="9" s="1"/>
  <c r="M243" i="9"/>
  <c r="L243" i="9"/>
  <c r="F243" i="9" s="1"/>
  <c r="E243" i="9"/>
  <c r="M242" i="9"/>
  <c r="L242" i="9"/>
  <c r="F242" i="9" s="1"/>
  <c r="B242" i="9" s="1"/>
  <c r="E242" i="9"/>
  <c r="M241" i="9"/>
  <c r="L241" i="9"/>
  <c r="F241" i="9" s="1"/>
  <c r="E241" i="9"/>
  <c r="M240" i="9"/>
  <c r="L240" i="9"/>
  <c r="F240" i="9"/>
  <c r="E240" i="9"/>
  <c r="B240" i="9" s="1"/>
  <c r="M239" i="9"/>
  <c r="L239" i="9"/>
  <c r="F239" i="9" s="1"/>
  <c r="E239" i="9"/>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B227" i="9" s="1"/>
  <c r="E227" i="9"/>
  <c r="M226" i="9"/>
  <c r="L226" i="9"/>
  <c r="F226" i="9" s="1"/>
  <c r="B226" i="9" s="1"/>
  <c r="E226" i="9"/>
  <c r="M225" i="9"/>
  <c r="F225" i="9" s="1"/>
  <c r="B225" i="9" s="1"/>
  <c r="L225" i="9"/>
  <c r="E225" i="9"/>
  <c r="M224" i="9"/>
  <c r="L224" i="9"/>
  <c r="F224" i="9"/>
  <c r="E224" i="9"/>
  <c r="B224" i="9" s="1"/>
  <c r="M223" i="9"/>
  <c r="L223" i="9"/>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G154" i="9"/>
  <c r="F154" i="9"/>
  <c r="E154" i="9"/>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G136" i="9"/>
  <c r="F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B122" i="9" s="1"/>
  <c r="E122" i="9"/>
  <c r="H121" i="9"/>
  <c r="G121" i="9"/>
  <c r="E121" i="9" s="1"/>
  <c r="B121" i="9" s="1"/>
  <c r="F121" i="9"/>
  <c r="H120" i="9"/>
  <c r="G120" i="9"/>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G114" i="9"/>
  <c r="F114" i="9"/>
  <c r="B114" i="9" s="1"/>
  <c r="E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F108" i="9"/>
  <c r="H107" i="9"/>
  <c r="G107" i="9"/>
  <c r="F107" i="9"/>
  <c r="E107" i="9"/>
  <c r="B107" i="9" s="1"/>
  <c r="H106" i="9"/>
  <c r="G106" i="9"/>
  <c r="F106" i="9"/>
  <c r="E106" i="9"/>
  <c r="H105" i="9"/>
  <c r="G105" i="9"/>
  <c r="E105" i="9" s="1"/>
  <c r="B105" i="9" s="1"/>
  <c r="F105" i="9"/>
  <c r="H104" i="9"/>
  <c r="G104" i="9"/>
  <c r="E104" i="9" s="1"/>
  <c r="F104" i="9"/>
  <c r="B104" i="9"/>
  <c r="H103" i="9"/>
  <c r="G103" i="9"/>
  <c r="F103" i="9"/>
  <c r="E103" i="9"/>
  <c r="B103" i="9" s="1"/>
  <c r="H102" i="9"/>
  <c r="G102" i="9"/>
  <c r="F102" i="9"/>
  <c r="E102" i="9"/>
  <c r="B102" i="9" s="1"/>
  <c r="H101" i="9"/>
  <c r="G101" i="9"/>
  <c r="E101" i="9" s="1"/>
  <c r="B101" i="9" s="1"/>
  <c r="F101" i="9"/>
  <c r="H100" i="9"/>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E82" i="9" s="1"/>
  <c r="B82" i="9" s="1"/>
  <c r="G82" i="9"/>
  <c r="F82" i="9"/>
  <c r="H81" i="9"/>
  <c r="G81" i="9"/>
  <c r="E81" i="9" s="1"/>
  <c r="B81" i="9" s="1"/>
  <c r="F81" i="9"/>
  <c r="H80" i="9"/>
  <c r="G80" i="9"/>
  <c r="F80" i="9"/>
  <c r="H79" i="9"/>
  <c r="G79" i="9"/>
  <c r="F79" i="9"/>
  <c r="E79" i="9"/>
  <c r="B79" i="9" s="1"/>
  <c r="H78" i="9"/>
  <c r="G78" i="9"/>
  <c r="E78" i="9" s="1"/>
  <c r="F78" i="9"/>
  <c r="H77" i="9"/>
  <c r="G77" i="9"/>
  <c r="E77" i="9" s="1"/>
  <c r="B77" i="9" s="1"/>
  <c r="F77" i="9"/>
  <c r="H76" i="9"/>
  <c r="G76" i="9"/>
  <c r="F76" i="9"/>
  <c r="H75" i="9"/>
  <c r="G75" i="9"/>
  <c r="F75" i="9"/>
  <c r="E75" i="9"/>
  <c r="B75" i="9" s="1"/>
  <c r="H74" i="9"/>
  <c r="E74" i="9" s="1"/>
  <c r="B74" i="9" s="1"/>
  <c r="G74" i="9"/>
  <c r="F74" i="9"/>
  <c r="H73" i="9"/>
  <c r="G73" i="9"/>
  <c r="E73" i="9" s="1"/>
  <c r="B73" i="9" s="1"/>
  <c r="F73" i="9"/>
  <c r="H72" i="9"/>
  <c r="G72" i="9"/>
  <c r="F72" i="9"/>
  <c r="H71" i="9"/>
  <c r="G71" i="9"/>
  <c r="F71" i="9"/>
  <c r="E71" i="9"/>
  <c r="B71" i="9" s="1"/>
  <c r="H70" i="9"/>
  <c r="G70" i="9"/>
  <c r="F70" i="9"/>
  <c r="E70" i="9"/>
  <c r="H69" i="9"/>
  <c r="G69" i="9"/>
  <c r="E69" i="9" s="1"/>
  <c r="B69" i="9" s="1"/>
  <c r="F69" i="9"/>
  <c r="H68" i="9"/>
  <c r="G68" i="9"/>
  <c r="E68" i="9" s="1"/>
  <c r="F68" i="9"/>
  <c r="B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F48" i="9"/>
  <c r="E48" i="9"/>
  <c r="B48" i="9" s="1"/>
  <c r="H47" i="9"/>
  <c r="E47" i="9" s="1"/>
  <c r="B47" i="9" s="1"/>
  <c r="G47" i="9"/>
  <c r="F47" i="9"/>
  <c r="H46" i="9"/>
  <c r="G46" i="9"/>
  <c r="F46" i="9"/>
  <c r="H45" i="9"/>
  <c r="G45" i="9"/>
  <c r="E45" i="9" s="1"/>
  <c r="B45" i="9" s="1"/>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E35" i="9" s="1"/>
  <c r="B35" i="9" s="1"/>
  <c r="G35" i="9"/>
  <c r="F35" i="9"/>
  <c r="H34" i="9"/>
  <c r="G34" i="9"/>
  <c r="F34" i="9"/>
  <c r="H33" i="9"/>
  <c r="G33" i="9"/>
  <c r="F33" i="9"/>
  <c r="H32" i="9"/>
  <c r="G32" i="9"/>
  <c r="E32" i="9" s="1"/>
  <c r="B32" i="9" s="1"/>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I3" i="9"/>
  <c r="H3" i="9"/>
  <c r="G3" i="9"/>
  <c r="D101" i="8"/>
  <c r="C1576" i="1" s="1"/>
  <c r="G1576" i="1" s="1"/>
  <c r="D95" i="8"/>
  <c r="D90" i="8"/>
  <c r="D85" i="8"/>
  <c r="D80" i="8"/>
  <c r="D75" i="8"/>
  <c r="D70" i="8"/>
  <c r="D65" i="8"/>
  <c r="D60" i="8"/>
  <c r="D55" i="8"/>
  <c r="D50" i="8"/>
  <c r="D44" i="8"/>
  <c r="D36" i="8"/>
  <c r="D26" i="8"/>
  <c r="D24" i="8" s="1"/>
  <c r="C1499" i="1" s="1"/>
  <c r="H1499" i="1" s="1"/>
  <c r="D18" i="8"/>
  <c r="D8" i="8"/>
  <c r="D6" i="8" s="1"/>
  <c r="C1481" i="1" s="1"/>
  <c r="H1481" i="1" s="1"/>
  <c r="E44" i="7"/>
  <c r="D44" i="7"/>
  <c r="E39" i="7"/>
  <c r="D39" i="7"/>
  <c r="D38" i="7" s="1"/>
  <c r="H31" i="3" s="1"/>
  <c r="E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G1227" i="1" s="1"/>
  <c r="D250" i="5"/>
  <c r="F249" i="5"/>
  <c r="F248" i="5"/>
  <c r="F247" i="5"/>
  <c r="E246" i="5"/>
  <c r="D246" i="5"/>
  <c r="D245" i="5" s="1"/>
  <c r="C1222" i="1" s="1"/>
  <c r="F244" i="5"/>
  <c r="F243" i="5"/>
  <c r="F242" i="5"/>
  <c r="E242" i="5"/>
  <c r="D242" i="5"/>
  <c r="F241" i="5"/>
  <c r="F240" i="5"/>
  <c r="E239" i="5"/>
  <c r="F239" i="5" s="1"/>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F77" i="5"/>
  <c r="F76" i="5"/>
  <c r="F75" i="5"/>
  <c r="F74" i="5"/>
  <c r="F73" i="5"/>
  <c r="F72" i="5"/>
  <c r="F71" i="5"/>
  <c r="E70" i="5"/>
  <c r="E69" i="5" s="1"/>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E580" i="4" s="1"/>
  <c r="D585" i="4"/>
  <c r="F585" i="4" s="1"/>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F417" i="4"/>
  <c r="E417" i="4"/>
  <c r="D412" i="1" s="1"/>
  <c r="D417" i="4"/>
  <c r="E416" i="4"/>
  <c r="F416"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D356" i="4"/>
  <c r="F355" i="4"/>
  <c r="F354" i="4"/>
  <c r="F353" i="4"/>
  <c r="E352" i="4"/>
  <c r="D352" i="4"/>
  <c r="D351" i="4" s="1"/>
  <c r="F351" i="4" s="1"/>
  <c r="E351" i="4"/>
  <c r="E350"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3" i="4"/>
  <c r="D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E152" i="4"/>
  <c r="F152"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E124" i="4" s="1"/>
  <c r="D128" i="4"/>
  <c r="F127" i="4"/>
  <c r="F126" i="4"/>
  <c r="F125" i="4"/>
  <c r="E125" i="4"/>
  <c r="D125" i="4"/>
  <c r="D124" i="4" s="1"/>
  <c r="F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C1531" i="1"/>
  <c r="H1531" i="1" s="1"/>
  <c r="C1530" i="1"/>
  <c r="C1529" i="1"/>
  <c r="H1529" i="1" s="1"/>
  <c r="H1528" i="1"/>
  <c r="C1528" i="1"/>
  <c r="G1528" i="1" s="1"/>
  <c r="H1527" i="1"/>
  <c r="G1527" i="1"/>
  <c r="C1527" i="1"/>
  <c r="C1526" i="1"/>
  <c r="C1525" i="1"/>
  <c r="H1525"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H1507" i="1"/>
  <c r="G1507" i="1"/>
  <c r="C1507" i="1"/>
  <c r="C1506" i="1"/>
  <c r="C1505" i="1"/>
  <c r="H1505" i="1" s="1"/>
  <c r="H1504" i="1"/>
  <c r="C1504" i="1"/>
  <c r="G1504" i="1" s="1"/>
  <c r="C1503" i="1"/>
  <c r="G1503" i="1" s="1"/>
  <c r="C1502" i="1"/>
  <c r="C1501" i="1"/>
  <c r="H1501" i="1" s="1"/>
  <c r="H1500" i="1"/>
  <c r="C1500" i="1"/>
  <c r="G1500" i="1" s="1"/>
  <c r="G1499" i="1"/>
  <c r="C1498" i="1"/>
  <c r="C1497" i="1"/>
  <c r="H1497" i="1" s="1"/>
  <c r="H1496" i="1"/>
  <c r="C1496" i="1"/>
  <c r="G1496" i="1" s="1"/>
  <c r="H1495" i="1"/>
  <c r="G1495" i="1"/>
  <c r="C1495" i="1"/>
  <c r="C1494" i="1"/>
  <c r="C1493" i="1"/>
  <c r="H1493" i="1" s="1"/>
  <c r="C1492" i="1"/>
  <c r="G1492" i="1" s="1"/>
  <c r="C1491" i="1"/>
  <c r="H1491" i="1" s="1"/>
  <c r="C1490" i="1"/>
  <c r="C1489" i="1"/>
  <c r="H1489" i="1" s="1"/>
  <c r="H1488" i="1"/>
  <c r="G1488" i="1"/>
  <c r="C1488" i="1"/>
  <c r="H1487" i="1"/>
  <c r="G1487" i="1"/>
  <c r="C1487" i="1"/>
  <c r="C1486" i="1"/>
  <c r="C1485" i="1"/>
  <c r="H1485" i="1" s="1"/>
  <c r="C1484" i="1"/>
  <c r="H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D1473" i="1"/>
  <c r="J1473" i="1" s="1"/>
  <c r="C1473" i="1"/>
  <c r="D1472" i="1"/>
  <c r="C1472" i="1"/>
  <c r="H1471" i="1"/>
  <c r="G1471" i="1"/>
  <c r="D1471" i="1"/>
  <c r="J1471" i="1" s="1"/>
  <c r="C1471" i="1"/>
  <c r="H1470" i="1"/>
  <c r="G1470" i="1"/>
  <c r="D1470" i="1"/>
  <c r="C1470" i="1"/>
  <c r="H1469" i="1"/>
  <c r="G1469" i="1"/>
  <c r="D1469" i="1"/>
  <c r="C1469" i="1"/>
  <c r="D1468" i="1"/>
  <c r="C1468" i="1"/>
  <c r="H1467" i="1"/>
  <c r="G1467" i="1"/>
  <c r="D1467" i="1"/>
  <c r="J1467" i="1" s="1"/>
  <c r="C1467" i="1"/>
  <c r="D1466" i="1"/>
  <c r="C1466" i="1"/>
  <c r="D1465" i="1"/>
  <c r="C1465" i="1"/>
  <c r="H1464" i="1"/>
  <c r="G1464" i="1"/>
  <c r="D1464" i="1"/>
  <c r="J1464" i="1" s="1"/>
  <c r="C1464" i="1"/>
  <c r="J1463" i="1"/>
  <c r="D1463" i="1"/>
  <c r="C1463" i="1"/>
  <c r="H1463" i="1" s="1"/>
  <c r="H1462" i="1"/>
  <c r="G1462" i="1"/>
  <c r="I1462" i="1" s="1"/>
  <c r="D1462" i="1"/>
  <c r="J1462" i="1" s="1"/>
  <c r="C1462" i="1"/>
  <c r="H1461" i="1"/>
  <c r="G1461" i="1"/>
  <c r="D1461" i="1"/>
  <c r="C1461" i="1"/>
  <c r="D1460" i="1"/>
  <c r="J1460" i="1" s="1"/>
  <c r="C1460" i="1"/>
  <c r="H1459" i="1"/>
  <c r="G1459" i="1"/>
  <c r="D1459" i="1"/>
  <c r="J1459" i="1" s="1"/>
  <c r="C1459" i="1"/>
  <c r="J1458" i="1"/>
  <c r="D1458" i="1"/>
  <c r="C1458" i="1"/>
  <c r="H1458" i="1" s="1"/>
  <c r="H1457" i="1"/>
  <c r="G1457" i="1"/>
  <c r="I1457" i="1" s="1"/>
  <c r="D1457" i="1"/>
  <c r="J1457" i="1" s="1"/>
  <c r="C1457" i="1"/>
  <c r="D1456" i="1"/>
  <c r="J1456" i="1" s="1"/>
  <c r="C1456" i="1"/>
  <c r="H1455" i="1"/>
  <c r="G1455" i="1"/>
  <c r="D1455" i="1"/>
  <c r="J1455" i="1" s="1"/>
  <c r="C1455" i="1"/>
  <c r="H1454" i="1"/>
  <c r="G1454" i="1"/>
  <c r="D1454" i="1"/>
  <c r="C1454" i="1"/>
  <c r="H1453" i="1"/>
  <c r="G1453" i="1"/>
  <c r="D1453" i="1"/>
  <c r="C1453" i="1"/>
  <c r="J1452" i="1"/>
  <c r="D1452" i="1"/>
  <c r="C1452" i="1"/>
  <c r="H1452" i="1" s="1"/>
  <c r="H1451" i="1"/>
  <c r="G1451" i="1"/>
  <c r="I1451" i="1" s="1"/>
  <c r="D1451" i="1"/>
  <c r="J1451" i="1" s="1"/>
  <c r="C1451" i="1"/>
  <c r="D1450" i="1"/>
  <c r="J1450" i="1" s="1"/>
  <c r="C1450" i="1"/>
  <c r="H1449" i="1"/>
  <c r="G1449" i="1"/>
  <c r="D1449" i="1"/>
  <c r="J1449" i="1" s="1"/>
  <c r="C1449" i="1"/>
  <c r="J1448" i="1"/>
  <c r="D1448" i="1"/>
  <c r="C1448" i="1"/>
  <c r="H1448" i="1" s="1"/>
  <c r="H1447" i="1"/>
  <c r="G1447" i="1"/>
  <c r="I1447" i="1" s="1"/>
  <c r="D1447" i="1"/>
  <c r="J1447" i="1" s="1"/>
  <c r="C1447" i="1"/>
  <c r="D1446" i="1"/>
  <c r="J1446" i="1" s="1"/>
  <c r="C1446" i="1"/>
  <c r="G1445" i="1"/>
  <c r="D1445" i="1"/>
  <c r="C1445" i="1"/>
  <c r="J1445" i="1" s="1"/>
  <c r="D1444" i="1"/>
  <c r="C1444" i="1"/>
  <c r="G1443" i="1"/>
  <c r="D1443" i="1"/>
  <c r="J1443" i="1" s="1"/>
  <c r="C1443" i="1"/>
  <c r="H1443" i="1" s="1"/>
  <c r="D1442" i="1"/>
  <c r="C1442" i="1"/>
  <c r="G1441" i="1"/>
  <c r="D1441" i="1"/>
  <c r="J1441" i="1" s="1"/>
  <c r="C1441" i="1"/>
  <c r="H1441" i="1" s="1"/>
  <c r="D1440" i="1"/>
  <c r="C1440" i="1"/>
  <c r="D1439" i="1"/>
  <c r="J1439" i="1" s="1"/>
  <c r="C1439" i="1"/>
  <c r="H1439" i="1" s="1"/>
  <c r="C1438" i="1"/>
  <c r="C1437" i="1"/>
  <c r="C1436" i="1"/>
  <c r="G1434" i="1"/>
  <c r="D1434" i="1"/>
  <c r="C1434" i="1"/>
  <c r="H1434" i="1" s="1"/>
  <c r="D1433" i="1"/>
  <c r="G1433" i="1" s="1"/>
  <c r="C1433" i="1"/>
  <c r="G1432" i="1"/>
  <c r="D1432" i="1"/>
  <c r="C1432" i="1"/>
  <c r="H1432" i="1" s="1"/>
  <c r="D1431" i="1"/>
  <c r="G1431" i="1" s="1"/>
  <c r="C1431" i="1"/>
  <c r="G1430" i="1"/>
  <c r="D1430" i="1"/>
  <c r="C1430" i="1"/>
  <c r="H1430" i="1" s="1"/>
  <c r="D1429" i="1"/>
  <c r="G1429" i="1" s="1"/>
  <c r="C1429" i="1"/>
  <c r="G1428" i="1"/>
  <c r="D1428" i="1"/>
  <c r="C1428" i="1"/>
  <c r="H1428" i="1" s="1"/>
  <c r="D1427" i="1"/>
  <c r="G1427" i="1" s="1"/>
  <c r="C1427" i="1"/>
  <c r="G1426" i="1"/>
  <c r="D1426" i="1"/>
  <c r="C1426" i="1"/>
  <c r="H1426" i="1" s="1"/>
  <c r="D1425" i="1"/>
  <c r="G1425" i="1" s="1"/>
  <c r="C1425" i="1"/>
  <c r="G1424" i="1"/>
  <c r="D1424" i="1"/>
  <c r="C1424" i="1"/>
  <c r="H1424" i="1" s="1"/>
  <c r="D1423" i="1"/>
  <c r="D1422" i="1"/>
  <c r="G1422" i="1" s="1"/>
  <c r="C1422" i="1"/>
  <c r="G1421" i="1"/>
  <c r="D1421" i="1"/>
  <c r="C1421" i="1"/>
  <c r="H1421" i="1" s="1"/>
  <c r="D1420" i="1"/>
  <c r="G1420" i="1" s="1"/>
  <c r="C1420" i="1"/>
  <c r="G1419" i="1"/>
  <c r="D1419" i="1"/>
  <c r="C1419" i="1"/>
  <c r="H1419" i="1" s="1"/>
  <c r="D1418" i="1"/>
  <c r="G1418" i="1" s="1"/>
  <c r="C1418" i="1"/>
  <c r="G1417" i="1"/>
  <c r="D1417" i="1"/>
  <c r="C1417" i="1"/>
  <c r="H1417" i="1" s="1"/>
  <c r="D1416" i="1"/>
  <c r="G1416" i="1" s="1"/>
  <c r="C1416" i="1"/>
  <c r="G1415" i="1"/>
  <c r="D1415" i="1"/>
  <c r="C1415" i="1"/>
  <c r="H1415" i="1" s="1"/>
  <c r="D1414" i="1"/>
  <c r="G1414" i="1" s="1"/>
  <c r="C1414" i="1"/>
  <c r="G1413" i="1"/>
  <c r="D1413" i="1"/>
  <c r="C1413" i="1"/>
  <c r="H1413" i="1" s="1"/>
  <c r="D1412" i="1"/>
  <c r="G1412" i="1" s="1"/>
  <c r="C1412" i="1"/>
  <c r="G1411" i="1"/>
  <c r="D1411" i="1"/>
  <c r="C1411" i="1"/>
  <c r="H1411" i="1" s="1"/>
  <c r="D1410" i="1"/>
  <c r="C1410" i="1"/>
  <c r="D1409" i="1"/>
  <c r="G1407" i="1"/>
  <c r="D1407" i="1"/>
  <c r="C1407" i="1"/>
  <c r="H1407" i="1" s="1"/>
  <c r="D1406" i="1"/>
  <c r="G1406" i="1" s="1"/>
  <c r="C1406" i="1"/>
  <c r="G1405" i="1"/>
  <c r="D1405" i="1"/>
  <c r="C1405" i="1"/>
  <c r="H1405" i="1" s="1"/>
  <c r="D1404" i="1"/>
  <c r="G1404" i="1" s="1"/>
  <c r="C1404" i="1"/>
  <c r="G1403" i="1"/>
  <c r="D1403" i="1"/>
  <c r="C1403" i="1"/>
  <c r="H1403" i="1" s="1"/>
  <c r="D1402" i="1"/>
  <c r="G1402" i="1" s="1"/>
  <c r="C1402" i="1"/>
  <c r="G1401" i="1"/>
  <c r="D1401" i="1"/>
  <c r="C1401" i="1"/>
  <c r="H1401" i="1" s="1"/>
  <c r="D1400" i="1"/>
  <c r="G1400" i="1" s="1"/>
  <c r="C1400" i="1"/>
  <c r="G1399" i="1"/>
  <c r="D1399" i="1"/>
  <c r="C1399" i="1"/>
  <c r="H1399" i="1" s="1"/>
  <c r="D1398" i="1"/>
  <c r="G1398" i="1" s="1"/>
  <c r="C1398" i="1"/>
  <c r="G1397" i="1"/>
  <c r="D1397" i="1"/>
  <c r="C1397" i="1"/>
  <c r="H1397" i="1" s="1"/>
  <c r="D1396" i="1"/>
  <c r="G1396" i="1" s="1"/>
  <c r="C1396" i="1"/>
  <c r="G1395" i="1"/>
  <c r="D1395" i="1"/>
  <c r="C1395" i="1"/>
  <c r="H1395" i="1" s="1"/>
  <c r="D1394" i="1"/>
  <c r="G1394" i="1" s="1"/>
  <c r="C1394" i="1"/>
  <c r="G1393" i="1"/>
  <c r="D1393" i="1"/>
  <c r="C1393" i="1"/>
  <c r="H1393" i="1" s="1"/>
  <c r="D1392" i="1"/>
  <c r="G1392" i="1" s="1"/>
  <c r="C1392" i="1"/>
  <c r="G1391" i="1"/>
  <c r="D1391" i="1"/>
  <c r="C1391" i="1"/>
  <c r="H1391" i="1" s="1"/>
  <c r="D1390" i="1"/>
  <c r="G1390" i="1" s="1"/>
  <c r="C1390" i="1"/>
  <c r="G1389" i="1"/>
  <c r="D1389" i="1"/>
  <c r="C1389" i="1"/>
  <c r="H1389" i="1" s="1"/>
  <c r="D1388" i="1"/>
  <c r="G1388" i="1" s="1"/>
  <c r="C1388" i="1"/>
  <c r="G1387" i="1"/>
  <c r="D1387" i="1"/>
  <c r="C1387" i="1"/>
  <c r="H1387" i="1" s="1"/>
  <c r="D1386" i="1"/>
  <c r="G1386" i="1" s="1"/>
  <c r="C1386" i="1"/>
  <c r="G1385" i="1"/>
  <c r="D1385" i="1"/>
  <c r="C1385" i="1"/>
  <c r="H1385" i="1" s="1"/>
  <c r="D1384" i="1"/>
  <c r="G1384" i="1" s="1"/>
  <c r="C1384" i="1"/>
  <c r="G1383" i="1"/>
  <c r="D1383" i="1"/>
  <c r="C1383" i="1"/>
  <c r="H1383" i="1" s="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G1364" i="1" s="1"/>
  <c r="C1364" i="1"/>
  <c r="G1363" i="1"/>
  <c r="D1363" i="1"/>
  <c r="C1363" i="1"/>
  <c r="H1363" i="1" s="1"/>
  <c r="D1362" i="1"/>
  <c r="G1362" i="1" s="1"/>
  <c r="C1362" i="1"/>
  <c r="G1361" i="1"/>
  <c r="D1361" i="1"/>
  <c r="C1361" i="1"/>
  <c r="H1361" i="1" s="1"/>
  <c r="D1360" i="1"/>
  <c r="G1360" i="1" s="1"/>
  <c r="C1360" i="1"/>
  <c r="G1359" i="1"/>
  <c r="D1359" i="1"/>
  <c r="C1359" i="1"/>
  <c r="H1359" i="1" s="1"/>
  <c r="D1358" i="1"/>
  <c r="G1358" i="1" s="1"/>
  <c r="C1358" i="1"/>
  <c r="G1357" i="1"/>
  <c r="D1357" i="1"/>
  <c r="C1357" i="1"/>
  <c r="H1357" i="1" s="1"/>
  <c r="D1356" i="1"/>
  <c r="G1356" i="1" s="1"/>
  <c r="C1356" i="1"/>
  <c r="G1355" i="1"/>
  <c r="D1355" i="1"/>
  <c r="C1355" i="1"/>
  <c r="H1355" i="1" s="1"/>
  <c r="D1354" i="1"/>
  <c r="G1354" i="1" s="1"/>
  <c r="C1354" i="1"/>
  <c r="G1353" i="1"/>
  <c r="D1353" i="1"/>
  <c r="C1353" i="1"/>
  <c r="H1353" i="1" s="1"/>
  <c r="D1352" i="1"/>
  <c r="G1352" i="1" s="1"/>
  <c r="C1352" i="1"/>
  <c r="G1351" i="1"/>
  <c r="D1351" i="1"/>
  <c r="C1351" i="1"/>
  <c r="H1351" i="1" s="1"/>
  <c r="D1350" i="1"/>
  <c r="G1350" i="1" s="1"/>
  <c r="C1350" i="1"/>
  <c r="G1349" i="1"/>
  <c r="D1349" i="1"/>
  <c r="C1349" i="1"/>
  <c r="H1349" i="1" s="1"/>
  <c r="D1348" i="1"/>
  <c r="G1348" i="1" s="1"/>
  <c r="C1348" i="1"/>
  <c r="G1347" i="1"/>
  <c r="D1347" i="1"/>
  <c r="C1347" i="1"/>
  <c r="H1347" i="1" s="1"/>
  <c r="D1346" i="1"/>
  <c r="G1346" i="1" s="1"/>
  <c r="C1346" i="1"/>
  <c r="G1345" i="1"/>
  <c r="D1345" i="1"/>
  <c r="C1345" i="1"/>
  <c r="H1345" i="1" s="1"/>
  <c r="D1344" i="1"/>
  <c r="G1344" i="1" s="1"/>
  <c r="C1344" i="1"/>
  <c r="G1343" i="1"/>
  <c r="D1343" i="1"/>
  <c r="C1343" i="1"/>
  <c r="H1343" i="1" s="1"/>
  <c r="D1342" i="1"/>
  <c r="G1342" i="1" s="1"/>
  <c r="C1342" i="1"/>
  <c r="G1341" i="1"/>
  <c r="D1341" i="1"/>
  <c r="C1341" i="1"/>
  <c r="H1341" i="1" s="1"/>
  <c r="D1340" i="1"/>
  <c r="G1340" i="1" s="1"/>
  <c r="C1340" i="1"/>
  <c r="G1339" i="1"/>
  <c r="D1339" i="1"/>
  <c r="C1339" i="1"/>
  <c r="H1339" i="1" s="1"/>
  <c r="D1338" i="1"/>
  <c r="G1338" i="1" s="1"/>
  <c r="C1338" i="1"/>
  <c r="G1337" i="1"/>
  <c r="D1337" i="1"/>
  <c r="C1337" i="1"/>
  <c r="H1337" i="1" s="1"/>
  <c r="D1336" i="1"/>
  <c r="G1336" i="1" s="1"/>
  <c r="C1336" i="1"/>
  <c r="G1335" i="1"/>
  <c r="D1335" i="1"/>
  <c r="C1335" i="1"/>
  <c r="H1335" i="1" s="1"/>
  <c r="D1334" i="1"/>
  <c r="G1334" i="1" s="1"/>
  <c r="C1334" i="1"/>
  <c r="G1333" i="1"/>
  <c r="D1333" i="1"/>
  <c r="C1333" i="1"/>
  <c r="H1333" i="1" s="1"/>
  <c r="D1332" i="1"/>
  <c r="G1332" i="1" s="1"/>
  <c r="C1332" i="1"/>
  <c r="G1331" i="1"/>
  <c r="D1331" i="1"/>
  <c r="C1331" i="1"/>
  <c r="H1331" i="1" s="1"/>
  <c r="D1330" i="1"/>
  <c r="G1330" i="1" s="1"/>
  <c r="C1330" i="1"/>
  <c r="D1329" i="1"/>
  <c r="G1328" i="1"/>
  <c r="D1328" i="1"/>
  <c r="C1328" i="1"/>
  <c r="H1328" i="1" s="1"/>
  <c r="D1327" i="1"/>
  <c r="G1327" i="1" s="1"/>
  <c r="C1327" i="1"/>
  <c r="G1326" i="1"/>
  <c r="D1326" i="1"/>
  <c r="C1326" i="1"/>
  <c r="H1326" i="1" s="1"/>
  <c r="D1325" i="1"/>
  <c r="G1325" i="1" s="1"/>
  <c r="C1325" i="1"/>
  <c r="G1324" i="1"/>
  <c r="D1324" i="1"/>
  <c r="C1324" i="1"/>
  <c r="H1324" i="1" s="1"/>
  <c r="D1323" i="1"/>
  <c r="G1323" i="1" s="1"/>
  <c r="C1323" i="1"/>
  <c r="G1322" i="1"/>
  <c r="D1322" i="1"/>
  <c r="C1322" i="1"/>
  <c r="H1322" i="1" s="1"/>
  <c r="D1321" i="1"/>
  <c r="G1321" i="1" s="1"/>
  <c r="C1321" i="1"/>
  <c r="G1320" i="1"/>
  <c r="D1320" i="1"/>
  <c r="C1320" i="1"/>
  <c r="H1320" i="1" s="1"/>
  <c r="D1319" i="1"/>
  <c r="G1319" i="1" s="1"/>
  <c r="C1319" i="1"/>
  <c r="G1318" i="1"/>
  <c r="D1318" i="1"/>
  <c r="C1318" i="1"/>
  <c r="H1318" i="1" s="1"/>
  <c r="D1317" i="1"/>
  <c r="G1317" i="1" s="1"/>
  <c r="C1317" i="1"/>
  <c r="G1316" i="1"/>
  <c r="D1316" i="1"/>
  <c r="C1316" i="1"/>
  <c r="H1316" i="1" s="1"/>
  <c r="D1315" i="1"/>
  <c r="G1315" i="1" s="1"/>
  <c r="C1315" i="1"/>
  <c r="G1314" i="1"/>
  <c r="D1314" i="1"/>
  <c r="C1314" i="1"/>
  <c r="H1314" i="1" s="1"/>
  <c r="D1313" i="1"/>
  <c r="G1313" i="1" s="1"/>
  <c r="C1313" i="1"/>
  <c r="G1312" i="1"/>
  <c r="D1312" i="1"/>
  <c r="C1312" i="1"/>
  <c r="H1312" i="1" s="1"/>
  <c r="D1311" i="1"/>
  <c r="G1311" i="1" s="1"/>
  <c r="C1311" i="1"/>
  <c r="G1310" i="1"/>
  <c r="D1310" i="1"/>
  <c r="C1310" i="1"/>
  <c r="H1310" i="1" s="1"/>
  <c r="D1309" i="1"/>
  <c r="G1309" i="1" s="1"/>
  <c r="C1309" i="1"/>
  <c r="G1308" i="1"/>
  <c r="D1308" i="1"/>
  <c r="C1308" i="1"/>
  <c r="H1308" i="1" s="1"/>
  <c r="D1307" i="1"/>
  <c r="G1307" i="1" s="1"/>
  <c r="C1307" i="1"/>
  <c r="G1306" i="1"/>
  <c r="D1306" i="1"/>
  <c r="C1306" i="1"/>
  <c r="H1306" i="1" s="1"/>
  <c r="D1305" i="1"/>
  <c r="G1305" i="1" s="1"/>
  <c r="C1305" i="1"/>
  <c r="G1304" i="1"/>
  <c r="D1304" i="1"/>
  <c r="C1304" i="1"/>
  <c r="H1304" i="1" s="1"/>
  <c r="D1303" i="1"/>
  <c r="G1303" i="1" s="1"/>
  <c r="C1303" i="1"/>
  <c r="G1302" i="1"/>
  <c r="D1302" i="1"/>
  <c r="C1302" i="1"/>
  <c r="H1302" i="1" s="1"/>
  <c r="D1301" i="1"/>
  <c r="G1301" i="1" s="1"/>
  <c r="C1301" i="1"/>
  <c r="G1300" i="1"/>
  <c r="D1300" i="1"/>
  <c r="C1300" i="1"/>
  <c r="H1300" i="1" s="1"/>
  <c r="D1299" i="1"/>
  <c r="G1299" i="1" s="1"/>
  <c r="C1299" i="1"/>
  <c r="G1298" i="1"/>
  <c r="D1298" i="1"/>
  <c r="C1298" i="1"/>
  <c r="H1298" i="1" s="1"/>
  <c r="D1297" i="1"/>
  <c r="G1297" i="1" s="1"/>
  <c r="C1297" i="1"/>
  <c r="G1296" i="1"/>
  <c r="D1296" i="1"/>
  <c r="C1296" i="1"/>
  <c r="H1296" i="1" s="1"/>
  <c r="D1295" i="1"/>
  <c r="G1295" i="1" s="1"/>
  <c r="C1295" i="1"/>
  <c r="G1294" i="1"/>
  <c r="D1294" i="1"/>
  <c r="C1294" i="1"/>
  <c r="H1294" i="1" s="1"/>
  <c r="D1293" i="1"/>
  <c r="G1293" i="1" s="1"/>
  <c r="C1293" i="1"/>
  <c r="G1292" i="1"/>
  <c r="D1292" i="1"/>
  <c r="C1292" i="1"/>
  <c r="H1292" i="1" s="1"/>
  <c r="D1291" i="1"/>
  <c r="G1291" i="1" s="1"/>
  <c r="C1291" i="1"/>
  <c r="G1290" i="1"/>
  <c r="D1290" i="1"/>
  <c r="C1290" i="1"/>
  <c r="H1290" i="1" s="1"/>
  <c r="D1289" i="1"/>
  <c r="G1289" i="1" s="1"/>
  <c r="C1289" i="1"/>
  <c r="G1288" i="1"/>
  <c r="D1288" i="1"/>
  <c r="C1288" i="1"/>
  <c r="H1288" i="1" s="1"/>
  <c r="D1287" i="1"/>
  <c r="G1287" i="1" s="1"/>
  <c r="C1287" i="1"/>
  <c r="G1286" i="1"/>
  <c r="D1286" i="1"/>
  <c r="C1286" i="1"/>
  <c r="H1286" i="1" s="1"/>
  <c r="D1285" i="1"/>
  <c r="G1285" i="1" s="1"/>
  <c r="C1285" i="1"/>
  <c r="G1284" i="1"/>
  <c r="D1284" i="1"/>
  <c r="C1284" i="1"/>
  <c r="H1284" i="1" s="1"/>
  <c r="D1283" i="1"/>
  <c r="G1283" i="1" s="1"/>
  <c r="C1283" i="1"/>
  <c r="G1282" i="1"/>
  <c r="D1282" i="1"/>
  <c r="C1282" i="1"/>
  <c r="H1282" i="1" s="1"/>
  <c r="D1281" i="1"/>
  <c r="G1281" i="1" s="1"/>
  <c r="C1281" i="1"/>
  <c r="G1280" i="1"/>
  <c r="D1280" i="1"/>
  <c r="C1280" i="1"/>
  <c r="H1280" i="1" s="1"/>
  <c r="D1279" i="1"/>
  <c r="G1279" i="1" s="1"/>
  <c r="C1279" i="1"/>
  <c r="G1278" i="1"/>
  <c r="D1278" i="1"/>
  <c r="C1278" i="1"/>
  <c r="H1278" i="1" s="1"/>
  <c r="D1277" i="1"/>
  <c r="G1277" i="1" s="1"/>
  <c r="C1277" i="1"/>
  <c r="G1276" i="1"/>
  <c r="D1276" i="1"/>
  <c r="C1276" i="1"/>
  <c r="H1276" i="1" s="1"/>
  <c r="D1275" i="1"/>
  <c r="G1275" i="1" s="1"/>
  <c r="C1275" i="1"/>
  <c r="G1274" i="1"/>
  <c r="D1274" i="1"/>
  <c r="C1274" i="1"/>
  <c r="H1274" i="1" s="1"/>
  <c r="D1273" i="1"/>
  <c r="G1273" i="1" s="1"/>
  <c r="C1273" i="1"/>
  <c r="G1272" i="1"/>
  <c r="D1272" i="1"/>
  <c r="C1272" i="1"/>
  <c r="H1272" i="1" s="1"/>
  <c r="D1271" i="1"/>
  <c r="G1271" i="1" s="1"/>
  <c r="C1271" i="1"/>
  <c r="G1270" i="1"/>
  <c r="D1270" i="1"/>
  <c r="C1270" i="1"/>
  <c r="H1270" i="1" s="1"/>
  <c r="D1269" i="1"/>
  <c r="G1269" i="1" s="1"/>
  <c r="C1269" i="1"/>
  <c r="G1268" i="1"/>
  <c r="D1268" i="1"/>
  <c r="C1268" i="1"/>
  <c r="H1268" i="1" s="1"/>
  <c r="D1267" i="1"/>
  <c r="G1267" i="1" s="1"/>
  <c r="C1267" i="1"/>
  <c r="G1266" i="1"/>
  <c r="D1266" i="1"/>
  <c r="C1266" i="1"/>
  <c r="H1266" i="1" s="1"/>
  <c r="D1265" i="1"/>
  <c r="G1265" i="1" s="1"/>
  <c r="C1265" i="1"/>
  <c r="D1264" i="1"/>
  <c r="G1264" i="1" s="1"/>
  <c r="C1264" i="1"/>
  <c r="D1263" i="1"/>
  <c r="G1263" i="1" s="1"/>
  <c r="C1263" i="1"/>
  <c r="G1262" i="1"/>
  <c r="D1262" i="1"/>
  <c r="C1262" i="1"/>
  <c r="H1262" i="1" s="1"/>
  <c r="D1261" i="1"/>
  <c r="G1261" i="1" s="1"/>
  <c r="C1261" i="1"/>
  <c r="G1260" i="1"/>
  <c r="D1260" i="1"/>
  <c r="C1260" i="1"/>
  <c r="H1260" i="1" s="1"/>
  <c r="D1259" i="1"/>
  <c r="G1259" i="1" s="1"/>
  <c r="C1259" i="1"/>
  <c r="G1258" i="1"/>
  <c r="D1258" i="1"/>
  <c r="C1258" i="1"/>
  <c r="H1258" i="1" s="1"/>
  <c r="D1257" i="1"/>
  <c r="G1257" i="1" s="1"/>
  <c r="C1257" i="1"/>
  <c r="G1256" i="1"/>
  <c r="D1256" i="1"/>
  <c r="C1256" i="1"/>
  <c r="H1256" i="1" s="1"/>
  <c r="D1255" i="1"/>
  <c r="G1255" i="1" s="1"/>
  <c r="C1255" i="1"/>
  <c r="G1254" i="1"/>
  <c r="D1254" i="1"/>
  <c r="C1254" i="1"/>
  <c r="H1254" i="1" s="1"/>
  <c r="D1253" i="1"/>
  <c r="G1253" i="1" s="1"/>
  <c r="C1253" i="1"/>
  <c r="G1252" i="1"/>
  <c r="D1252" i="1"/>
  <c r="C1252" i="1"/>
  <c r="H1252" i="1" s="1"/>
  <c r="D1251" i="1"/>
  <c r="G1251" i="1" s="1"/>
  <c r="C1251" i="1"/>
  <c r="G1250" i="1"/>
  <c r="D1250" i="1"/>
  <c r="C1250" i="1"/>
  <c r="H1250" i="1" s="1"/>
  <c r="D1249" i="1"/>
  <c r="G1249" i="1" s="1"/>
  <c r="C1249" i="1"/>
  <c r="G1248" i="1"/>
  <c r="D1248" i="1"/>
  <c r="C1248" i="1"/>
  <c r="H1248" i="1" s="1"/>
  <c r="D1247" i="1"/>
  <c r="G1247" i="1" s="1"/>
  <c r="C1247" i="1"/>
  <c r="G1246" i="1"/>
  <c r="D1246" i="1"/>
  <c r="C1246" i="1"/>
  <c r="H1246" i="1" s="1"/>
  <c r="D1245" i="1"/>
  <c r="G1245" i="1" s="1"/>
  <c r="C1245" i="1"/>
  <c r="D1244" i="1"/>
  <c r="G1244" i="1" s="1"/>
  <c r="C1244" i="1"/>
  <c r="D1243" i="1"/>
  <c r="G1243" i="1" s="1"/>
  <c r="C1243" i="1"/>
  <c r="G1242" i="1"/>
  <c r="D1242" i="1"/>
  <c r="C1242" i="1"/>
  <c r="H1242" i="1" s="1"/>
  <c r="D1241" i="1"/>
  <c r="G1241" i="1" s="1"/>
  <c r="C1241" i="1"/>
  <c r="D1240" i="1"/>
  <c r="G1240" i="1" s="1"/>
  <c r="C1240" i="1"/>
  <c r="D1239" i="1"/>
  <c r="G1239" i="1" s="1"/>
  <c r="C1239" i="1"/>
  <c r="G1238" i="1"/>
  <c r="D1238" i="1"/>
  <c r="C1238" i="1"/>
  <c r="H1238" i="1" s="1"/>
  <c r="D1237" i="1"/>
  <c r="G1237" i="1" s="1"/>
  <c r="C1237" i="1"/>
  <c r="D1236" i="1"/>
  <c r="G1236" i="1" s="1"/>
  <c r="C1236" i="1"/>
  <c r="H1236" i="1" s="1"/>
  <c r="C1235" i="1"/>
  <c r="D1234" i="1"/>
  <c r="G1234" i="1" s="1"/>
  <c r="C1234" i="1"/>
  <c r="D1233" i="1"/>
  <c r="G1233" i="1" s="1"/>
  <c r="C1233" i="1"/>
  <c r="G1232" i="1"/>
  <c r="D1232" i="1"/>
  <c r="C1232" i="1"/>
  <c r="D1231" i="1"/>
  <c r="G1231" i="1" s="1"/>
  <c r="C1231" i="1"/>
  <c r="G1230" i="1"/>
  <c r="D1230" i="1"/>
  <c r="C1230" i="1"/>
  <c r="D1229" i="1"/>
  <c r="G1229" i="1" s="1"/>
  <c r="C1229" i="1"/>
  <c r="G1228" i="1"/>
  <c r="D1228" i="1"/>
  <c r="C1228" i="1"/>
  <c r="C1227" i="1"/>
  <c r="G1226" i="1"/>
  <c r="D1226" i="1"/>
  <c r="C1226" i="1"/>
  <c r="D1225" i="1"/>
  <c r="G1225" i="1" s="1"/>
  <c r="C1225" i="1"/>
  <c r="D1224" i="1"/>
  <c r="C1224" i="1"/>
  <c r="D1223" i="1"/>
  <c r="C1223" i="1"/>
  <c r="D1221" i="1"/>
  <c r="G1221" i="1" s="1"/>
  <c r="C1221" i="1"/>
  <c r="G1220" i="1"/>
  <c r="D1220" i="1"/>
  <c r="C1220" i="1"/>
  <c r="H1220" i="1" s="1"/>
  <c r="D1219" i="1"/>
  <c r="G1219" i="1" s="1"/>
  <c r="C1219" i="1"/>
  <c r="G1218" i="1"/>
  <c r="D1218" i="1"/>
  <c r="C1218" i="1"/>
  <c r="H1218" i="1" s="1"/>
  <c r="D1217" i="1"/>
  <c r="G1217" i="1" s="1"/>
  <c r="C1217" i="1"/>
  <c r="D1216" i="1"/>
  <c r="G1216" i="1" s="1"/>
  <c r="C1216" i="1"/>
  <c r="D1215" i="1"/>
  <c r="G1215" i="1" s="1"/>
  <c r="C1215" i="1"/>
  <c r="G1213" i="1"/>
  <c r="D1213" i="1"/>
  <c r="C1213" i="1"/>
  <c r="H1213" i="1" s="1"/>
  <c r="D1212" i="1"/>
  <c r="G1212" i="1" s="1"/>
  <c r="C1212" i="1"/>
  <c r="G1211" i="1"/>
  <c r="D1211" i="1"/>
  <c r="C1211" i="1"/>
  <c r="H1211" i="1" s="1"/>
  <c r="D1210" i="1"/>
  <c r="G1210" i="1" s="1"/>
  <c r="C1210" i="1"/>
  <c r="G1209" i="1"/>
  <c r="D1209" i="1"/>
  <c r="C1209" i="1"/>
  <c r="H1209" i="1" s="1"/>
  <c r="D1208" i="1"/>
  <c r="G1208" i="1" s="1"/>
  <c r="C1208" i="1"/>
  <c r="G1207" i="1"/>
  <c r="D1207" i="1"/>
  <c r="C1207" i="1"/>
  <c r="H1207" i="1" s="1"/>
  <c r="D1206" i="1"/>
  <c r="G1206" i="1" s="1"/>
  <c r="C1206" i="1"/>
  <c r="G1205" i="1"/>
  <c r="D1205" i="1"/>
  <c r="C1205" i="1"/>
  <c r="H1205" i="1" s="1"/>
  <c r="D1204" i="1"/>
  <c r="G1204" i="1" s="1"/>
  <c r="C1204" i="1"/>
  <c r="G1203" i="1"/>
  <c r="D1203" i="1"/>
  <c r="C1203" i="1"/>
  <c r="H1203" i="1" s="1"/>
  <c r="D1202" i="1"/>
  <c r="G1202" i="1" s="1"/>
  <c r="C1202" i="1"/>
  <c r="G1201" i="1"/>
  <c r="D1201" i="1"/>
  <c r="C1201" i="1"/>
  <c r="H1201" i="1" s="1"/>
  <c r="D1200" i="1"/>
  <c r="G1200" i="1" s="1"/>
  <c r="C1200" i="1"/>
  <c r="G1199" i="1"/>
  <c r="D1199" i="1"/>
  <c r="C1199" i="1"/>
  <c r="H1199" i="1" s="1"/>
  <c r="D1198" i="1"/>
  <c r="G1198" i="1" s="1"/>
  <c r="C1198" i="1"/>
  <c r="G1197" i="1"/>
  <c r="D1197" i="1"/>
  <c r="C1197" i="1"/>
  <c r="H1197" i="1" s="1"/>
  <c r="D1196" i="1"/>
  <c r="G1196" i="1" s="1"/>
  <c r="C1196" i="1"/>
  <c r="G1195" i="1"/>
  <c r="D1195" i="1"/>
  <c r="C1195" i="1"/>
  <c r="H1195" i="1" s="1"/>
  <c r="D1194" i="1"/>
  <c r="G1194" i="1" s="1"/>
  <c r="C1194" i="1"/>
  <c r="G1193" i="1"/>
  <c r="D1193" i="1"/>
  <c r="C1193" i="1"/>
  <c r="H1193" i="1" s="1"/>
  <c r="D1192" i="1"/>
  <c r="G1192" i="1" s="1"/>
  <c r="C1192" i="1"/>
  <c r="G1191" i="1"/>
  <c r="D1191" i="1"/>
  <c r="C1191" i="1"/>
  <c r="H1191" i="1" s="1"/>
  <c r="D1190" i="1"/>
  <c r="G1190" i="1" s="1"/>
  <c r="C1190" i="1"/>
  <c r="G1189" i="1"/>
  <c r="D1189" i="1"/>
  <c r="C1189" i="1"/>
  <c r="H1189" i="1" s="1"/>
  <c r="D1188" i="1"/>
  <c r="G1188" i="1" s="1"/>
  <c r="C1188" i="1"/>
  <c r="G1187" i="1"/>
  <c r="D1187" i="1"/>
  <c r="C1187" i="1"/>
  <c r="H1187" i="1" s="1"/>
  <c r="D1186" i="1"/>
  <c r="G1186" i="1" s="1"/>
  <c r="C1186" i="1"/>
  <c r="G1185" i="1"/>
  <c r="D1185" i="1"/>
  <c r="C1185" i="1"/>
  <c r="H1185" i="1" s="1"/>
  <c r="D1184" i="1"/>
  <c r="G1184" i="1" s="1"/>
  <c r="C1184" i="1"/>
  <c r="C1183" i="1"/>
  <c r="D1182" i="1"/>
  <c r="G1182" i="1" s="1"/>
  <c r="C1182" i="1"/>
  <c r="G1181" i="1"/>
  <c r="D1181" i="1"/>
  <c r="C1181" i="1"/>
  <c r="H1181" i="1" s="1"/>
  <c r="D1180" i="1"/>
  <c r="G1180" i="1" s="1"/>
  <c r="C1180" i="1"/>
  <c r="G1179" i="1"/>
  <c r="D1179" i="1"/>
  <c r="C1179" i="1"/>
  <c r="H1179" i="1" s="1"/>
  <c r="D1178" i="1"/>
  <c r="G1178" i="1" s="1"/>
  <c r="C1178" i="1"/>
  <c r="G1177" i="1"/>
  <c r="D1177" i="1"/>
  <c r="C1177" i="1"/>
  <c r="H1177" i="1" s="1"/>
  <c r="D1176" i="1"/>
  <c r="G1176" i="1" s="1"/>
  <c r="C1176" i="1"/>
  <c r="G1175" i="1"/>
  <c r="D1175" i="1"/>
  <c r="C1175" i="1"/>
  <c r="H1175" i="1" s="1"/>
  <c r="D1174" i="1"/>
  <c r="G1174" i="1" s="1"/>
  <c r="C1174" i="1"/>
  <c r="G1173" i="1"/>
  <c r="D1173" i="1"/>
  <c r="C1173" i="1"/>
  <c r="H1173" i="1" s="1"/>
  <c r="D1172" i="1"/>
  <c r="G1172" i="1" s="1"/>
  <c r="C1172" i="1"/>
  <c r="G1171" i="1"/>
  <c r="D1171" i="1"/>
  <c r="C1171" i="1"/>
  <c r="H1171" i="1" s="1"/>
  <c r="D1170" i="1"/>
  <c r="G1170" i="1" s="1"/>
  <c r="C1170" i="1"/>
  <c r="G1169" i="1"/>
  <c r="D1169" i="1"/>
  <c r="C1169" i="1"/>
  <c r="H1169" i="1" s="1"/>
  <c r="D1168" i="1"/>
  <c r="G1168" i="1" s="1"/>
  <c r="C1168" i="1"/>
  <c r="G1167" i="1"/>
  <c r="D1167" i="1"/>
  <c r="C1167" i="1"/>
  <c r="H1167" i="1" s="1"/>
  <c r="D1166" i="1"/>
  <c r="G1166" i="1" s="1"/>
  <c r="C1166" i="1"/>
  <c r="G1165" i="1"/>
  <c r="D1165" i="1"/>
  <c r="C1165" i="1"/>
  <c r="H1165" i="1" s="1"/>
  <c r="D1164" i="1"/>
  <c r="G1164" i="1" s="1"/>
  <c r="C1164" i="1"/>
  <c r="G1163" i="1"/>
  <c r="D1163" i="1"/>
  <c r="C1163" i="1"/>
  <c r="H1163" i="1" s="1"/>
  <c r="D1162" i="1"/>
  <c r="G1162" i="1" s="1"/>
  <c r="C1162" i="1"/>
  <c r="G1161" i="1"/>
  <c r="D1161" i="1"/>
  <c r="C1161" i="1"/>
  <c r="H1161" i="1" s="1"/>
  <c r="D1160" i="1"/>
  <c r="G1160" i="1" s="1"/>
  <c r="C1160" i="1"/>
  <c r="G1159" i="1"/>
  <c r="D1159" i="1"/>
  <c r="C1159" i="1"/>
  <c r="H1159" i="1" s="1"/>
  <c r="D1158" i="1"/>
  <c r="G1158" i="1" s="1"/>
  <c r="C1158" i="1"/>
  <c r="G1157" i="1"/>
  <c r="D1157" i="1"/>
  <c r="C1157" i="1"/>
  <c r="H1157" i="1" s="1"/>
  <c r="D1156" i="1"/>
  <c r="G1156" i="1" s="1"/>
  <c r="C1156" i="1"/>
  <c r="D1155" i="1"/>
  <c r="G1155" i="1" s="1"/>
  <c r="C1155" i="1"/>
  <c r="D1154" i="1"/>
  <c r="G1154" i="1" s="1"/>
  <c r="C1154" i="1"/>
  <c r="G1151" i="1"/>
  <c r="D1151" i="1"/>
  <c r="C1151" i="1"/>
  <c r="H1151" i="1" s="1"/>
  <c r="D1150" i="1"/>
  <c r="G1150" i="1" s="1"/>
  <c r="C1150" i="1"/>
  <c r="D1149" i="1"/>
  <c r="G1149" i="1" s="1"/>
  <c r="C1149" i="1"/>
  <c r="D1148" i="1"/>
  <c r="G1148" i="1" s="1"/>
  <c r="C1148" i="1"/>
  <c r="G1147" i="1"/>
  <c r="D1147" i="1"/>
  <c r="C1147" i="1"/>
  <c r="H1147" i="1" s="1"/>
  <c r="D1146" i="1"/>
  <c r="G1146" i="1" s="1"/>
  <c r="C1146" i="1"/>
  <c r="G1145" i="1"/>
  <c r="D1145" i="1"/>
  <c r="C1145" i="1"/>
  <c r="H1145" i="1" s="1"/>
  <c r="D1144" i="1"/>
  <c r="G1144" i="1" s="1"/>
  <c r="C1144" i="1"/>
  <c r="G1143" i="1"/>
  <c r="D1143" i="1"/>
  <c r="C1143" i="1"/>
  <c r="H1143" i="1" s="1"/>
  <c r="D1142" i="1"/>
  <c r="G1142" i="1" s="1"/>
  <c r="C1142" i="1"/>
  <c r="D1141" i="1"/>
  <c r="G1141" i="1" s="1"/>
  <c r="C1141" i="1"/>
  <c r="D1140" i="1"/>
  <c r="G1140" i="1" s="1"/>
  <c r="C1140" i="1"/>
  <c r="G1139" i="1"/>
  <c r="D1139" i="1"/>
  <c r="C1139" i="1"/>
  <c r="H1139" i="1" s="1"/>
  <c r="D1138" i="1"/>
  <c r="G1138" i="1" s="1"/>
  <c r="C1138" i="1"/>
  <c r="D1137" i="1"/>
  <c r="G1137" i="1" s="1"/>
  <c r="C1137" i="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G1124"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G1064" i="1" s="1"/>
  <c r="C1064" i="1"/>
  <c r="G1063" i="1"/>
  <c r="D1063" i="1"/>
  <c r="C1063" i="1"/>
  <c r="H1063" i="1" s="1"/>
  <c r="D1062" i="1"/>
  <c r="G1062" i="1" s="1"/>
  <c r="C1062" i="1"/>
  <c r="G1061" i="1"/>
  <c r="D1061" i="1"/>
  <c r="C1061" i="1"/>
  <c r="H1061" i="1" s="1"/>
  <c r="G1060" i="1"/>
  <c r="D1060" i="1"/>
  <c r="C1060" i="1"/>
  <c r="H1060" i="1" s="1"/>
  <c r="G1059" i="1"/>
  <c r="D1059" i="1"/>
  <c r="C1059" i="1"/>
  <c r="H1059" i="1" s="1"/>
  <c r="G1058" i="1"/>
  <c r="D1058" i="1"/>
  <c r="C1058" i="1"/>
  <c r="H1058" i="1" s="1"/>
  <c r="G1057" i="1"/>
  <c r="D1057" i="1"/>
  <c r="C1057" i="1"/>
  <c r="H1057" i="1" s="1"/>
  <c r="D1056" i="1"/>
  <c r="G1056" i="1" s="1"/>
  <c r="C1056" i="1"/>
  <c r="H1056" i="1" s="1"/>
  <c r="G1055" i="1"/>
  <c r="D1055" i="1"/>
  <c r="C1055" i="1"/>
  <c r="H1055" i="1" s="1"/>
  <c r="G1054" i="1"/>
  <c r="D1054" i="1"/>
  <c r="C1054" i="1"/>
  <c r="G1053" i="1"/>
  <c r="D1053" i="1"/>
  <c r="C1053" i="1"/>
  <c r="H1053" i="1" s="1"/>
  <c r="G1052" i="1"/>
  <c r="D1052" i="1"/>
  <c r="C1052" i="1"/>
  <c r="H1052" i="1" s="1"/>
  <c r="G1051" i="1"/>
  <c r="D1051" i="1"/>
  <c r="C1051" i="1"/>
  <c r="H1051" i="1" s="1"/>
  <c r="D1050" i="1"/>
  <c r="G1050" i="1" s="1"/>
  <c r="C1050" i="1"/>
  <c r="G1049" i="1"/>
  <c r="D1049" i="1"/>
  <c r="C1049" i="1"/>
  <c r="H1049" i="1" s="1"/>
  <c r="G1048" i="1"/>
  <c r="D1048" i="1"/>
  <c r="C1048" i="1"/>
  <c r="H1048" i="1" s="1"/>
  <c r="D1047" i="1"/>
  <c r="G1047" i="1" s="1"/>
  <c r="C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G1033" i="1" s="1"/>
  <c r="C1033" i="1"/>
  <c r="D1032" i="1"/>
  <c r="G1032" i="1" s="1"/>
  <c r="C1032" i="1"/>
  <c r="G1031" i="1"/>
  <c r="D1031" i="1"/>
  <c r="C1031" i="1"/>
  <c r="H1031" i="1" s="1"/>
  <c r="D1030" i="1"/>
  <c r="G1030" i="1" s="1"/>
  <c r="C1030" i="1"/>
  <c r="G1029" i="1"/>
  <c r="D1029" i="1"/>
  <c r="C1029" i="1"/>
  <c r="H1029" i="1" s="1"/>
  <c r="D1028" i="1"/>
  <c r="G1028" i="1" s="1"/>
  <c r="C1028" i="1"/>
  <c r="G1027" i="1"/>
  <c r="D1027" i="1"/>
  <c r="C1027" i="1"/>
  <c r="H1027" i="1" s="1"/>
  <c r="G1026" i="1"/>
  <c r="D1026" i="1"/>
  <c r="C1026" i="1"/>
  <c r="H1026" i="1" s="1"/>
  <c r="D1025" i="1"/>
  <c r="G1025" i="1" s="1"/>
  <c r="C1025" i="1"/>
  <c r="G1024" i="1"/>
  <c r="D1024" i="1"/>
  <c r="C1024" i="1"/>
  <c r="H1024" i="1" s="1"/>
  <c r="D1023" i="1"/>
  <c r="G1023" i="1" s="1"/>
  <c r="C1023" i="1"/>
  <c r="G1022" i="1"/>
  <c r="D1022" i="1"/>
  <c r="C1022" i="1"/>
  <c r="H1022" i="1" s="1"/>
  <c r="G1021" i="1"/>
  <c r="D1021" i="1"/>
  <c r="C1021" i="1"/>
  <c r="H1021" i="1" s="1"/>
  <c r="G1020" i="1"/>
  <c r="D1020" i="1"/>
  <c r="C1020" i="1"/>
  <c r="H1020" i="1" s="1"/>
  <c r="G1019" i="1"/>
  <c r="D1019" i="1"/>
  <c r="C1019" i="1"/>
  <c r="H1019" i="1" s="1"/>
  <c r="D1018" i="1"/>
  <c r="G1018" i="1" s="1"/>
  <c r="C1018" i="1"/>
  <c r="G1017" i="1"/>
  <c r="D1017" i="1"/>
  <c r="C1017" i="1"/>
  <c r="H1017" i="1" s="1"/>
  <c r="G1016" i="1"/>
  <c r="D1016" i="1"/>
  <c r="C1016" i="1"/>
  <c r="H1016" i="1" s="1"/>
  <c r="D1015" i="1"/>
  <c r="G1015" i="1" s="1"/>
  <c r="C1015" i="1"/>
  <c r="D1014" i="1"/>
  <c r="G1014" i="1" s="1"/>
  <c r="C1014" i="1"/>
  <c r="D1013" i="1"/>
  <c r="G1013" i="1" s="1"/>
  <c r="C1013" i="1"/>
  <c r="D1012" i="1"/>
  <c r="G1012" i="1" s="1"/>
  <c r="C1012" i="1"/>
  <c r="G1011" i="1"/>
  <c r="D1011" i="1"/>
  <c r="C1011" i="1"/>
  <c r="H1011" i="1" s="1"/>
  <c r="G1010" i="1"/>
  <c r="D1010" i="1"/>
  <c r="C1010" i="1"/>
  <c r="H1010" i="1" s="1"/>
  <c r="G1009" i="1"/>
  <c r="D1009" i="1"/>
  <c r="C1009" i="1"/>
  <c r="H1009" i="1" s="1"/>
  <c r="D1008" i="1"/>
  <c r="G1008" i="1" s="1"/>
  <c r="C1008" i="1"/>
  <c r="D1007" i="1"/>
  <c r="G1007" i="1" s="1"/>
  <c r="C1007" i="1"/>
  <c r="D1006" i="1"/>
  <c r="G1006" i="1" s="1"/>
  <c r="C1006" i="1"/>
  <c r="G1005" i="1"/>
  <c r="D1005" i="1"/>
  <c r="C1005" i="1"/>
  <c r="H1005" i="1" s="1"/>
  <c r="D1004" i="1"/>
  <c r="G1004" i="1" s="1"/>
  <c r="C1004" i="1"/>
  <c r="D1003" i="1"/>
  <c r="G1003" i="1" s="1"/>
  <c r="C1003" i="1"/>
  <c r="G1002" i="1"/>
  <c r="D1002" i="1"/>
  <c r="C1002" i="1"/>
  <c r="H1002" i="1" s="1"/>
  <c r="G1001" i="1"/>
  <c r="D1001" i="1"/>
  <c r="C1001" i="1"/>
  <c r="H1001" i="1" s="1"/>
  <c r="D1000" i="1"/>
  <c r="G1000" i="1" s="1"/>
  <c r="C1000" i="1"/>
  <c r="D999" i="1"/>
  <c r="C999" i="1"/>
  <c r="H999" i="1" s="1"/>
  <c r="D998" i="1"/>
  <c r="G998" i="1" s="1"/>
  <c r="C998" i="1"/>
  <c r="D997" i="1"/>
  <c r="C997" i="1"/>
  <c r="D996" i="1"/>
  <c r="G996" i="1" s="1"/>
  <c r="C996" i="1"/>
  <c r="G995" i="1"/>
  <c r="D995" i="1"/>
  <c r="C995" i="1"/>
  <c r="H995" i="1" s="1"/>
  <c r="G994" i="1"/>
  <c r="D994" i="1"/>
  <c r="C994" i="1"/>
  <c r="H994" i="1" s="1"/>
  <c r="D993" i="1"/>
  <c r="G993" i="1" s="1"/>
  <c r="C993" i="1"/>
  <c r="G992" i="1"/>
  <c r="D992" i="1"/>
  <c r="C992" i="1"/>
  <c r="H992" i="1" s="1"/>
  <c r="D991" i="1"/>
  <c r="G991" i="1" s="1"/>
  <c r="C991" i="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D854" i="1"/>
  <c r="G854" i="1" s="1"/>
  <c r="C854" i="1"/>
  <c r="G853" i="1"/>
  <c r="D853" i="1"/>
  <c r="C853" i="1"/>
  <c r="H853" i="1" s="1"/>
  <c r="D852" i="1"/>
  <c r="C852" i="1"/>
  <c r="D851" i="1"/>
  <c r="C851" i="1"/>
  <c r="H851" i="1" s="1"/>
  <c r="D850" i="1"/>
  <c r="G850" i="1" s="1"/>
  <c r="C850" i="1"/>
  <c r="G849" i="1"/>
  <c r="D849" i="1"/>
  <c r="C849" i="1"/>
  <c r="H849" i="1" s="1"/>
  <c r="D848" i="1"/>
  <c r="C848" i="1"/>
  <c r="D847" i="1"/>
  <c r="C847" i="1"/>
  <c r="H847" i="1" s="1"/>
  <c r="D846" i="1"/>
  <c r="G846" i="1" s="1"/>
  <c r="C846" i="1"/>
  <c r="G845" i="1"/>
  <c r="D845" i="1"/>
  <c r="C845" i="1"/>
  <c r="H845" i="1" s="1"/>
  <c r="D844" i="1"/>
  <c r="C844" i="1"/>
  <c r="D843" i="1"/>
  <c r="C843" i="1"/>
  <c r="H843" i="1" s="1"/>
  <c r="D842" i="1"/>
  <c r="G842" i="1" s="1"/>
  <c r="C842" i="1"/>
  <c r="G841" i="1"/>
  <c r="D841" i="1"/>
  <c r="C841" i="1"/>
  <c r="H841" i="1" s="1"/>
  <c r="D840" i="1"/>
  <c r="C840" i="1"/>
  <c r="D839" i="1"/>
  <c r="C839" i="1"/>
  <c r="H839" i="1" s="1"/>
  <c r="D838" i="1"/>
  <c r="G838" i="1" s="1"/>
  <c r="C838" i="1"/>
  <c r="G837" i="1"/>
  <c r="D837" i="1"/>
  <c r="C837" i="1"/>
  <c r="H837" i="1" s="1"/>
  <c r="D836" i="1"/>
  <c r="C836" i="1"/>
  <c r="D835" i="1"/>
  <c r="C835" i="1"/>
  <c r="H835" i="1" s="1"/>
  <c r="D834" i="1"/>
  <c r="G834" i="1" s="1"/>
  <c r="C834" i="1"/>
  <c r="G833" i="1"/>
  <c r="D833" i="1"/>
  <c r="C833" i="1"/>
  <c r="H833" i="1" s="1"/>
  <c r="D832" i="1"/>
  <c r="C832" i="1"/>
  <c r="D831" i="1"/>
  <c r="C831" i="1"/>
  <c r="H831" i="1" s="1"/>
  <c r="D830" i="1"/>
  <c r="G830" i="1" s="1"/>
  <c r="C830" i="1"/>
  <c r="G829" i="1"/>
  <c r="D829" i="1"/>
  <c r="C829" i="1"/>
  <c r="H829" i="1" s="1"/>
  <c r="D828" i="1"/>
  <c r="C828" i="1"/>
  <c r="D827" i="1"/>
  <c r="C827" i="1"/>
  <c r="H827" i="1" s="1"/>
  <c r="D826" i="1"/>
  <c r="G826" i="1" s="1"/>
  <c r="C826" i="1"/>
  <c r="G825" i="1"/>
  <c r="D825" i="1"/>
  <c r="C825" i="1"/>
  <c r="H825" i="1" s="1"/>
  <c r="D824" i="1"/>
  <c r="C824" i="1"/>
  <c r="D823" i="1"/>
  <c r="C823" i="1"/>
  <c r="H823" i="1" s="1"/>
  <c r="D822" i="1"/>
  <c r="G822" i="1" s="1"/>
  <c r="C822" i="1"/>
  <c r="G821" i="1"/>
  <c r="D821" i="1"/>
  <c r="C821" i="1"/>
  <c r="H821" i="1" s="1"/>
  <c r="D820" i="1"/>
  <c r="C820" i="1"/>
  <c r="D819" i="1"/>
  <c r="C819" i="1"/>
  <c r="H819" i="1" s="1"/>
  <c r="D818" i="1"/>
  <c r="G818" i="1" s="1"/>
  <c r="C818" i="1"/>
  <c r="G817" i="1"/>
  <c r="D817" i="1"/>
  <c r="C817" i="1"/>
  <c r="H817" i="1" s="1"/>
  <c r="D816" i="1"/>
  <c r="C816" i="1"/>
  <c r="D815" i="1"/>
  <c r="C815" i="1"/>
  <c r="H815" i="1" s="1"/>
  <c r="D814" i="1"/>
  <c r="G814" i="1" s="1"/>
  <c r="C814" i="1"/>
  <c r="G813" i="1"/>
  <c r="D813" i="1"/>
  <c r="C813" i="1"/>
  <c r="H813" i="1" s="1"/>
  <c r="D812" i="1"/>
  <c r="C812" i="1"/>
  <c r="D811" i="1"/>
  <c r="C811" i="1"/>
  <c r="H811" i="1" s="1"/>
  <c r="D810" i="1"/>
  <c r="G810" i="1" s="1"/>
  <c r="C810" i="1"/>
  <c r="G809" i="1"/>
  <c r="D809" i="1"/>
  <c r="C809" i="1"/>
  <c r="H809" i="1" s="1"/>
  <c r="D808" i="1"/>
  <c r="C808" i="1"/>
  <c r="D807" i="1"/>
  <c r="C807" i="1"/>
  <c r="H807" i="1" s="1"/>
  <c r="D806" i="1"/>
  <c r="G806" i="1" s="1"/>
  <c r="C806" i="1"/>
  <c r="G805" i="1"/>
  <c r="D805" i="1"/>
  <c r="C805" i="1"/>
  <c r="H805" i="1" s="1"/>
  <c r="D804" i="1"/>
  <c r="C804" i="1"/>
  <c r="D803" i="1"/>
  <c r="C803" i="1"/>
  <c r="H803" i="1" s="1"/>
  <c r="D802" i="1"/>
  <c r="G802" i="1" s="1"/>
  <c r="C802" i="1"/>
  <c r="G801" i="1"/>
  <c r="D801" i="1"/>
  <c r="C801" i="1"/>
  <c r="H801" i="1" s="1"/>
  <c r="D800" i="1"/>
  <c r="C800" i="1"/>
  <c r="D799" i="1"/>
  <c r="C799" i="1"/>
  <c r="H799" i="1" s="1"/>
  <c r="D798" i="1"/>
  <c r="G798" i="1" s="1"/>
  <c r="C798" i="1"/>
  <c r="G797" i="1"/>
  <c r="D797" i="1"/>
  <c r="C797" i="1"/>
  <c r="H797" i="1" s="1"/>
  <c r="D796" i="1"/>
  <c r="C796" i="1"/>
  <c r="D795" i="1"/>
  <c r="C795" i="1"/>
  <c r="H795" i="1" s="1"/>
  <c r="D794" i="1"/>
  <c r="G794" i="1" s="1"/>
  <c r="C794" i="1"/>
  <c r="G793" i="1"/>
  <c r="D793" i="1"/>
  <c r="C793" i="1"/>
  <c r="H793" i="1" s="1"/>
  <c r="D792" i="1"/>
  <c r="C792" i="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H715" i="1" s="1"/>
  <c r="D714" i="1"/>
  <c r="C714" i="1"/>
  <c r="H714" i="1" s="1"/>
  <c r="D713" i="1"/>
  <c r="C713" i="1"/>
  <c r="D712" i="1"/>
  <c r="C712" i="1"/>
  <c r="H712" i="1" s="1"/>
  <c r="D711" i="1"/>
  <c r="C711" i="1"/>
  <c r="H711" i="1" s="1"/>
  <c r="D710" i="1"/>
  <c r="C710" i="1"/>
  <c r="H710" i="1" s="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C638"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C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D364" i="1"/>
  <c r="C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D291" i="1"/>
  <c r="C291" i="1"/>
  <c r="D290" i="1"/>
  <c r="C290" i="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H188" i="1" s="1"/>
  <c r="D187" i="1"/>
  <c r="C187" i="1"/>
  <c r="D186" i="1"/>
  <c r="C186" i="1"/>
  <c r="H186" i="1" s="1"/>
  <c r="D185" i="1"/>
  <c r="C185" i="1"/>
  <c r="D184" i="1"/>
  <c r="C184" i="1"/>
  <c r="H184" i="1" s="1"/>
  <c r="D183" i="1"/>
  <c r="C183" i="1"/>
  <c r="H183" i="1" s="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H142" i="1"/>
  <c r="D142" i="1"/>
  <c r="C142" i="1"/>
  <c r="G142" i="1" s="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G81" i="1" s="1"/>
  <c r="C81" i="1"/>
  <c r="G80" i="1"/>
  <c r="D80" i="1"/>
  <c r="C80" i="1"/>
  <c r="H80" i="1" s="1"/>
  <c r="D79" i="1"/>
  <c r="G79" i="1" s="1"/>
  <c r="C79" i="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D70" i="1"/>
  <c r="H70" i="1" s="1"/>
  <c r="C70" i="1"/>
  <c r="H69" i="1"/>
  <c r="D69" i="1"/>
  <c r="C69" i="1"/>
  <c r="G69" i="1" s="1"/>
  <c r="H68" i="1"/>
  <c r="D68" i="1"/>
  <c r="C68" i="1"/>
  <c r="G68" i="1" s="1"/>
  <c r="H67" i="1"/>
  <c r="D67" i="1"/>
  <c r="C67" i="1"/>
  <c r="G67" i="1" s="1"/>
  <c r="H66" i="1"/>
  <c r="D66" i="1"/>
  <c r="C66" i="1"/>
  <c r="G66" i="1" s="1"/>
  <c r="D65" i="1"/>
  <c r="H65" i="1" s="1"/>
  <c r="C65" i="1"/>
  <c r="D64" i="1"/>
  <c r="H64" i="1" s="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287" i="9" l="1"/>
  <c r="B287" i="9" s="1"/>
  <c r="E292" i="9"/>
  <c r="B292" i="9" s="1"/>
  <c r="E297" i="9"/>
  <c r="B297" i="9" s="1"/>
  <c r="E295" i="9"/>
  <c r="B295" i="9" s="1"/>
  <c r="E27" i="9"/>
  <c r="B27" i="9" s="1"/>
  <c r="E293" i="9"/>
  <c r="B293" i="9" s="1"/>
  <c r="E300" i="9"/>
  <c r="B300" i="9" s="1"/>
  <c r="F215" i="9"/>
  <c r="B215" i="9" s="1"/>
  <c r="G1531" i="1"/>
  <c r="D49" i="8"/>
  <c r="C1524" i="1" s="1"/>
  <c r="H1524" i="1" s="1"/>
  <c r="C1409" i="1"/>
  <c r="H1409" i="1" s="1"/>
  <c r="C1408" i="1"/>
  <c r="I36" i="3"/>
  <c r="H1576" i="1"/>
  <c r="E286" i="9"/>
  <c r="B286" i="9" s="1"/>
  <c r="D1438" i="1"/>
  <c r="G1438" i="1" s="1"/>
  <c r="H1437" i="1"/>
  <c r="G1437" i="1"/>
  <c r="G1439" i="1"/>
  <c r="G1224" i="1"/>
  <c r="G1223" i="1"/>
  <c r="G1410" i="1"/>
  <c r="I27" i="3"/>
  <c r="D1408" i="1"/>
  <c r="G1408" i="1" s="1"/>
  <c r="H1234" i="1"/>
  <c r="F19" i="5"/>
  <c r="G997" i="1"/>
  <c r="G999" i="1"/>
  <c r="H1226" i="1"/>
  <c r="H1230" i="1"/>
  <c r="E283" i="9"/>
  <c r="B283" i="9" s="1"/>
  <c r="E245" i="5"/>
  <c r="D1222" i="1" s="1"/>
  <c r="G1222" i="1" s="1"/>
  <c r="H1224" i="1"/>
  <c r="E308" i="9"/>
  <c r="B308" i="9" s="1"/>
  <c r="H1264" i="1"/>
  <c r="H1244" i="1"/>
  <c r="E285" i="9"/>
  <c r="B285" i="9" s="1"/>
  <c r="H1240" i="1"/>
  <c r="H1232" i="1"/>
  <c r="F250" i="5"/>
  <c r="H1228" i="1"/>
  <c r="F246" i="5"/>
  <c r="H1216" i="1"/>
  <c r="H1155" i="1"/>
  <c r="H1149" i="1"/>
  <c r="H1141" i="1"/>
  <c r="F146" i="5"/>
  <c r="E290" i="9"/>
  <c r="B290" i="9" s="1"/>
  <c r="H1137" i="1"/>
  <c r="H1124" i="1"/>
  <c r="H1064" i="1"/>
  <c r="H1062" i="1"/>
  <c r="F78" i="5"/>
  <c r="H1054" i="1"/>
  <c r="H1047" i="1"/>
  <c r="H1050" i="1"/>
  <c r="H1033" i="1"/>
  <c r="H1030" i="1"/>
  <c r="H1032" i="1"/>
  <c r="H1028" i="1"/>
  <c r="H1025" i="1"/>
  <c r="F45" i="5"/>
  <c r="H1023" i="1"/>
  <c r="H1018" i="1"/>
  <c r="H1015" i="1"/>
  <c r="H1013" i="1"/>
  <c r="H1014" i="1"/>
  <c r="H1012" i="1"/>
  <c r="H1008" i="1"/>
  <c r="H1007" i="1"/>
  <c r="H1006" i="1"/>
  <c r="H1004" i="1"/>
  <c r="H1003" i="1"/>
  <c r="H1000" i="1"/>
  <c r="H998" i="1"/>
  <c r="H997" i="1"/>
  <c r="H996" i="1"/>
  <c r="H991" i="1"/>
  <c r="H993" i="1"/>
  <c r="E12" i="5"/>
  <c r="D990" i="1" s="1"/>
  <c r="H631" i="1"/>
  <c r="H292" i="1"/>
  <c r="H291" i="1"/>
  <c r="H641" i="1"/>
  <c r="H406" i="1"/>
  <c r="H405" i="1"/>
  <c r="H404" i="1"/>
  <c r="H703" i="1"/>
  <c r="F223" i="9"/>
  <c r="B223" i="9" s="1"/>
  <c r="H719" i="1"/>
  <c r="F222" i="9"/>
  <c r="B222" i="9" s="1"/>
  <c r="H713" i="1"/>
  <c r="H709" i="1"/>
  <c r="H687" i="1"/>
  <c r="H669" i="1"/>
  <c r="H649" i="1"/>
  <c r="B275" i="9"/>
  <c r="H647" i="1"/>
  <c r="H644" i="1"/>
  <c r="H643" i="1"/>
  <c r="H645" i="1"/>
  <c r="H642" i="1"/>
  <c r="E41" i="9"/>
  <c r="B41" i="9" s="1"/>
  <c r="H371" i="1"/>
  <c r="H367" i="1"/>
  <c r="H364" i="1"/>
  <c r="H365" i="1"/>
  <c r="E407" i="4"/>
  <c r="D402" i="1" s="1"/>
  <c r="F418" i="4"/>
  <c r="H290" i="1"/>
  <c r="H413" i="1"/>
  <c r="H411" i="1"/>
  <c r="E644" i="4"/>
  <c r="D638" i="1" s="1"/>
  <c r="H638" i="1" s="1"/>
  <c r="H288" i="1"/>
  <c r="H412" i="1"/>
  <c r="H207" i="1"/>
  <c r="E196" i="4"/>
  <c r="D192" i="1" s="1"/>
  <c r="H206" i="1"/>
  <c r="H191" i="1"/>
  <c r="H189" i="1"/>
  <c r="H187" i="1"/>
  <c r="E46" i="9"/>
  <c r="B46" i="9" s="1"/>
  <c r="H185" i="1"/>
  <c r="F188" i="4"/>
  <c r="F220" i="9"/>
  <c r="B220" i="9" s="1"/>
  <c r="F177" i="4"/>
  <c r="E163" i="4"/>
  <c r="D159" i="1" s="1"/>
  <c r="F218" i="9"/>
  <c r="B218" i="9" s="1"/>
  <c r="G131" i="1"/>
  <c r="E38" i="9"/>
  <c r="B38" i="9" s="1"/>
  <c r="G108" i="1"/>
  <c r="G113" i="1"/>
  <c r="H79" i="1"/>
  <c r="H81" i="1"/>
  <c r="G70" i="1"/>
  <c r="F74" i="4"/>
  <c r="E34" i="9"/>
  <c r="B34" i="9" s="1"/>
  <c r="G65" i="1"/>
  <c r="E50" i="4"/>
  <c r="D46" i="1" s="1"/>
  <c r="E30" i="9"/>
  <c r="B30" i="9" s="1"/>
  <c r="E33" i="9"/>
  <c r="B33" i="9" s="1"/>
  <c r="F217" i="9"/>
  <c r="B217" i="9" s="1"/>
  <c r="H1492" i="1"/>
  <c r="G1524" i="1"/>
  <c r="H1503" i="1"/>
  <c r="G1491" i="1"/>
  <c r="C1483" i="1"/>
  <c r="G1483" i="1" s="1"/>
  <c r="G1484" i="1"/>
  <c r="H143" i="1"/>
  <c r="G143" i="1"/>
  <c r="H148" i="1"/>
  <c r="G148"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44" i="1"/>
  <c r="G144" i="1"/>
  <c r="H146" i="1"/>
  <c r="G146"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45" i="1"/>
  <c r="G145"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5" i="1"/>
  <c r="G799" i="1"/>
  <c r="G803" i="1"/>
  <c r="G807" i="1"/>
  <c r="G811" i="1"/>
  <c r="G815" i="1"/>
  <c r="G819" i="1"/>
  <c r="G823" i="1"/>
  <c r="G827" i="1"/>
  <c r="G831" i="1"/>
  <c r="G835" i="1"/>
  <c r="G839" i="1"/>
  <c r="G843" i="1"/>
  <c r="G847" i="1"/>
  <c r="G851" i="1"/>
  <c r="H792" i="1"/>
  <c r="H796" i="1"/>
  <c r="H800" i="1"/>
  <c r="H804" i="1"/>
  <c r="H808" i="1"/>
  <c r="H812" i="1"/>
  <c r="H816" i="1"/>
  <c r="H820" i="1"/>
  <c r="H824" i="1"/>
  <c r="H828" i="1"/>
  <c r="H832" i="1"/>
  <c r="H836" i="1"/>
  <c r="H840" i="1"/>
  <c r="H844" i="1"/>
  <c r="H848" i="1"/>
  <c r="H852"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1132" i="1"/>
  <c r="G1136" i="1"/>
  <c r="G1131" i="1"/>
  <c r="G1135" i="1"/>
  <c r="H1138" i="1"/>
  <c r="H1142" i="1"/>
  <c r="H1146" i="1"/>
  <c r="H1150" i="1"/>
  <c r="H1156" i="1"/>
  <c r="H1160" i="1"/>
  <c r="H1164" i="1"/>
  <c r="H1168" i="1"/>
  <c r="H1172" i="1"/>
  <c r="H1176" i="1"/>
  <c r="H1180" i="1"/>
  <c r="H1184" i="1"/>
  <c r="H1188" i="1"/>
  <c r="H1192" i="1"/>
  <c r="H1196" i="1"/>
  <c r="H1200" i="1"/>
  <c r="H1204" i="1"/>
  <c r="H1208" i="1"/>
  <c r="H1212" i="1"/>
  <c r="H1215" i="1"/>
  <c r="H1219" i="1"/>
  <c r="H1223" i="1"/>
  <c r="H1227" i="1"/>
  <c r="H1231"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5" i="1"/>
  <c r="H1429" i="1"/>
  <c r="H1433" i="1"/>
  <c r="H1444" i="1"/>
  <c r="G1444" i="1"/>
  <c r="J1444" i="1"/>
  <c r="H1450" i="1"/>
  <c r="I1455" i="1"/>
  <c r="H1460" i="1"/>
  <c r="I1464" i="1"/>
  <c r="J1466" i="1"/>
  <c r="J1472" i="1"/>
  <c r="G1440" i="1"/>
  <c r="J1440" i="1"/>
  <c r="G1442" i="1"/>
  <c r="J1442" i="1"/>
  <c r="H1482" i="1"/>
  <c r="G1482" i="1"/>
  <c r="H1486" i="1"/>
  <c r="G1486" i="1"/>
  <c r="H1490" i="1"/>
  <c r="G1490" i="1"/>
  <c r="H1514" i="1"/>
  <c r="G1514" i="1"/>
  <c r="H1526" i="1"/>
  <c r="G1526" i="1"/>
  <c r="H1542" i="1"/>
  <c r="G1542" i="1"/>
  <c r="H1558" i="1"/>
  <c r="G1558" i="1"/>
  <c r="H1140" i="1"/>
  <c r="H1144" i="1"/>
  <c r="H1148" i="1"/>
  <c r="H1154" i="1"/>
  <c r="H1158" i="1"/>
  <c r="H1162" i="1"/>
  <c r="H1166" i="1"/>
  <c r="H1170" i="1"/>
  <c r="H1174" i="1"/>
  <c r="H1178" i="1"/>
  <c r="H1182" i="1"/>
  <c r="H1186" i="1"/>
  <c r="H1190" i="1"/>
  <c r="H1194" i="1"/>
  <c r="H1198" i="1"/>
  <c r="H1202" i="1"/>
  <c r="H1206" i="1"/>
  <c r="H1210"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2" i="1"/>
  <c r="H1336" i="1"/>
  <c r="H1340" i="1"/>
  <c r="H1344" i="1"/>
  <c r="H1348" i="1"/>
  <c r="H1352" i="1"/>
  <c r="H1356" i="1"/>
  <c r="H1360" i="1"/>
  <c r="H1364" i="1"/>
  <c r="H1368" i="1"/>
  <c r="H1372" i="1"/>
  <c r="H1376" i="1"/>
  <c r="H1380" i="1"/>
  <c r="H1384" i="1"/>
  <c r="H1388" i="1"/>
  <c r="H1392" i="1"/>
  <c r="H1396" i="1"/>
  <c r="H1400" i="1"/>
  <c r="H1404" i="1"/>
  <c r="H1408" i="1"/>
  <c r="H1412" i="1"/>
  <c r="H1416" i="1"/>
  <c r="H1420" i="1"/>
  <c r="H1427" i="1"/>
  <c r="H1431" i="1"/>
  <c r="H1438" i="1"/>
  <c r="H1446" i="1"/>
  <c r="I1449" i="1"/>
  <c r="H1456" i="1"/>
  <c r="I1459" i="1"/>
  <c r="J1468" i="1"/>
  <c r="I1439" i="1"/>
  <c r="H1440" i="1"/>
  <c r="I1441" i="1"/>
  <c r="H1442" i="1"/>
  <c r="I1443" i="1"/>
  <c r="J1465" i="1"/>
  <c r="H1465" i="1"/>
  <c r="G1465" i="1"/>
  <c r="F17" i="4"/>
  <c r="D7" i="4"/>
  <c r="E82" i="4"/>
  <c r="D78" i="1" s="1"/>
  <c r="G78" i="1" s="1"/>
  <c r="F83" i="4"/>
  <c r="E141" i="6"/>
  <c r="I24" i="3"/>
  <c r="E5" i="7"/>
  <c r="H1445" i="1"/>
  <c r="G1446" i="1"/>
  <c r="I1446" i="1" s="1"/>
  <c r="G1448" i="1"/>
  <c r="I1448" i="1" s="1"/>
  <c r="G1450" i="1"/>
  <c r="I1450" i="1" s="1"/>
  <c r="G1452" i="1"/>
  <c r="I1452" i="1" s="1"/>
  <c r="G1456" i="1"/>
  <c r="I1456" i="1" s="1"/>
  <c r="G1458" i="1"/>
  <c r="I1458" i="1" s="1"/>
  <c r="G1460" i="1"/>
  <c r="I1460" i="1" s="1"/>
  <c r="G1463" i="1"/>
  <c r="I1463" i="1" s="1"/>
  <c r="I1467" i="1"/>
  <c r="I1471" i="1"/>
  <c r="I1473" i="1"/>
  <c r="H1479" i="1"/>
  <c r="G1479" i="1"/>
  <c r="J1479" i="1"/>
  <c r="H1510" i="1"/>
  <c r="G1510" i="1"/>
  <c r="H1522" i="1"/>
  <c r="G1522" i="1"/>
  <c r="H1538" i="1"/>
  <c r="G1538" i="1"/>
  <c r="H1554" i="1"/>
  <c r="G1554" i="1"/>
  <c r="F134" i="4"/>
  <c r="D133" i="4"/>
  <c r="E224" i="4"/>
  <c r="D220" i="1" s="1"/>
  <c r="F228" i="4"/>
  <c r="D224" i="4"/>
  <c r="E408" i="4"/>
  <c r="D403" i="1" s="1"/>
  <c r="G315" i="9"/>
  <c r="E315" i="9" s="1"/>
  <c r="H29" i="3"/>
  <c r="H1477" i="1"/>
  <c r="G1477" i="1"/>
  <c r="I1477" i="1" s="1"/>
  <c r="J1477" i="1"/>
  <c r="H1498" i="1"/>
  <c r="G1498" i="1"/>
  <c r="H1506" i="1"/>
  <c r="G1506" i="1"/>
  <c r="H1534" i="1"/>
  <c r="G1534" i="1"/>
  <c r="H1550" i="1"/>
  <c r="G1550" i="1"/>
  <c r="H1566" i="1"/>
  <c r="G1566" i="1"/>
  <c r="H1570" i="1"/>
  <c r="G1570" i="1"/>
  <c r="H1574" i="1"/>
  <c r="G1574" i="1"/>
  <c r="H1578" i="1"/>
  <c r="G1578" i="1"/>
  <c r="F54" i="4"/>
  <c r="D50" i="4"/>
  <c r="D299" i="4"/>
  <c r="F300" i="4"/>
  <c r="H309" i="9"/>
  <c r="H1466" i="1"/>
  <c r="G1466" i="1"/>
  <c r="I1466" i="1" s="1"/>
  <c r="H1468" i="1"/>
  <c r="G1468" i="1"/>
  <c r="H1472" i="1"/>
  <c r="G1472" i="1"/>
  <c r="I1472" i="1" s="1"/>
  <c r="H1474" i="1"/>
  <c r="G1474" i="1"/>
  <c r="J1474" i="1"/>
  <c r="H1494" i="1"/>
  <c r="G1494" i="1"/>
  <c r="H1502" i="1"/>
  <c r="G1502" i="1"/>
  <c r="H1530" i="1"/>
  <c r="G1530" i="1"/>
  <c r="H1546" i="1"/>
  <c r="G1546" i="1"/>
  <c r="H1562" i="1"/>
  <c r="G1562" i="1"/>
  <c r="F82" i="4"/>
  <c r="E106" i="4"/>
  <c r="D102" i="1" s="1"/>
  <c r="H102" i="1" s="1"/>
  <c r="D163" i="4"/>
  <c r="D196" i="4"/>
  <c r="D515" i="4"/>
  <c r="D529" i="4"/>
  <c r="E593" i="4"/>
  <c r="D587" i="1" s="1"/>
  <c r="E87" i="5"/>
  <c r="D1065" i="1" s="1"/>
  <c r="G1065" i="1" s="1"/>
  <c r="D118" i="5"/>
  <c r="F206" i="5"/>
  <c r="D237" i="5"/>
  <c r="F238" i="5"/>
  <c r="D35" i="6"/>
  <c r="D42" i="8"/>
  <c r="G1481" i="1"/>
  <c r="G1485" i="1"/>
  <c r="G1489" i="1"/>
  <c r="G1493" i="1"/>
  <c r="G1497" i="1"/>
  <c r="G1501" i="1"/>
  <c r="G1505" i="1"/>
  <c r="G1509" i="1"/>
  <c r="G1513" i="1"/>
  <c r="G1521" i="1"/>
  <c r="G1525" i="1"/>
  <c r="G1529" i="1"/>
  <c r="G1533" i="1"/>
  <c r="G1537" i="1"/>
  <c r="G1541" i="1"/>
  <c r="G1545" i="1"/>
  <c r="G1549" i="1"/>
  <c r="G1553" i="1"/>
  <c r="G1557" i="1"/>
  <c r="G1561" i="1"/>
  <c r="G1565" i="1"/>
  <c r="F352" i="4"/>
  <c r="E459" i="4"/>
  <c r="D593" i="4"/>
  <c r="F603" i="4"/>
  <c r="F69" i="5"/>
  <c r="E307" i="9"/>
  <c r="B307" i="9" s="1"/>
  <c r="E309" i="9"/>
  <c r="B309" i="9" s="1"/>
  <c r="H24" i="3"/>
  <c r="F115" i="6"/>
  <c r="H21" i="9"/>
  <c r="G21" i="9"/>
  <c r="F197" i="4"/>
  <c r="D311" i="4"/>
  <c r="D363" i="4"/>
  <c r="E643" i="4"/>
  <c r="D637" i="1" s="1"/>
  <c r="H637" i="1" s="1"/>
  <c r="D459" i="4"/>
  <c r="D484" i="4"/>
  <c r="D567" i="4"/>
  <c r="D580" i="4"/>
  <c r="D12" i="5"/>
  <c r="D7" i="5" s="1"/>
  <c r="F70" i="5"/>
  <c r="D176" i="5"/>
  <c r="F177" i="5"/>
  <c r="E206" i="5"/>
  <c r="E258" i="5"/>
  <c r="D1235" i="1" s="1"/>
  <c r="G1235" i="1" s="1"/>
  <c r="F114"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8" i="9"/>
  <c r="E188" i="9" s="1"/>
  <c r="B188" i="9" s="1"/>
  <c r="G166" i="9"/>
  <c r="E166" i="9" s="1"/>
  <c r="B166" i="9" s="1"/>
  <c r="H165" i="9"/>
  <c r="I10" i="9"/>
  <c r="E72" i="9"/>
  <c r="B72" i="9" s="1"/>
  <c r="B78" i="9"/>
  <c r="E80" i="9"/>
  <c r="B80" i="9" s="1"/>
  <c r="B86" i="9"/>
  <c r="B94" i="9"/>
  <c r="E108" i="9"/>
  <c r="B108" i="9" s="1"/>
  <c r="E120" i="9"/>
  <c r="B120" i="9" s="1"/>
  <c r="B126" i="9"/>
  <c r="E136" i="9"/>
  <c r="B136" i="9" s="1"/>
  <c r="B142" i="9"/>
  <c r="E148" i="9"/>
  <c r="B148" i="9" s="1"/>
  <c r="B154" i="9"/>
  <c r="E160" i="9"/>
  <c r="B160" i="9" s="1"/>
  <c r="E289" i="9"/>
  <c r="B289" i="9" s="1"/>
  <c r="B118" i="9"/>
  <c r="B146" i="9"/>
  <c r="B158" i="9"/>
  <c r="G162" i="9"/>
  <c r="E162" i="9" s="1"/>
  <c r="B162" i="9" s="1"/>
  <c r="G164" i="9"/>
  <c r="E164" i="9" s="1"/>
  <c r="B164" i="9" s="1"/>
  <c r="G189" i="9"/>
  <c r="E189" i="9" s="1"/>
  <c r="B189" i="9" s="1"/>
  <c r="E64" i="9"/>
  <c r="B64" i="9" s="1"/>
  <c r="B70" i="9"/>
  <c r="E76" i="9"/>
  <c r="B76" i="9" s="1"/>
  <c r="B90" i="9"/>
  <c r="B98" i="9"/>
  <c r="E100" i="9"/>
  <c r="B100" i="9" s="1"/>
  <c r="B106" i="9"/>
  <c r="E116" i="9"/>
  <c r="B116" i="9" s="1"/>
  <c r="E128" i="9"/>
  <c r="B128" i="9" s="1"/>
  <c r="B134" i="9"/>
  <c r="B138" i="9"/>
  <c r="E144" i="9"/>
  <c r="B144" i="9" s="1"/>
  <c r="E156" i="9"/>
  <c r="B156" i="9" s="1"/>
  <c r="B66" i="9"/>
  <c r="G161" i="9"/>
  <c r="E161" i="9" s="1"/>
  <c r="B161" i="9" s="1"/>
  <c r="G163" i="9"/>
  <c r="E163" i="9" s="1"/>
  <c r="B163" i="9" s="1"/>
  <c r="G165" i="9"/>
  <c r="E165" i="9" s="1"/>
  <c r="B165" i="9" s="1"/>
  <c r="B241" i="9"/>
  <c r="B251" i="9"/>
  <c r="B257" i="9"/>
  <c r="B267" i="9"/>
  <c r="B239" i="9"/>
  <c r="B245" i="9"/>
  <c r="B255" i="9"/>
  <c r="B261" i="9"/>
  <c r="B271" i="9"/>
  <c r="B243" i="9"/>
  <c r="B249" i="9"/>
  <c r="B259" i="9"/>
  <c r="B265" i="9"/>
  <c r="D43" i="8" l="1"/>
  <c r="G1409" i="1"/>
  <c r="F245" i="5"/>
  <c r="E237" i="5"/>
  <c r="D1214" i="1" s="1"/>
  <c r="H1222" i="1"/>
  <c r="E7" i="5"/>
  <c r="D985" i="1" s="1"/>
  <c r="E21" i="9"/>
  <c r="F213" i="9"/>
  <c r="B213" i="9" s="1"/>
  <c r="E151" i="4"/>
  <c r="E289" i="4" s="1"/>
  <c r="I35" i="3"/>
  <c r="C1518" i="1"/>
  <c r="H1483" i="1"/>
  <c r="H20" i="3"/>
  <c r="C985" i="1"/>
  <c r="F484" i="4"/>
  <c r="C478" i="1"/>
  <c r="F363" i="4"/>
  <c r="C358" i="1"/>
  <c r="B21" i="9"/>
  <c r="H25" i="3"/>
  <c r="F35" i="6"/>
  <c r="C1329" i="1"/>
  <c r="F118" i="5"/>
  <c r="C1096" i="1"/>
  <c r="F163" i="4"/>
  <c r="D151" i="4"/>
  <c r="C159" i="1"/>
  <c r="F50" i="4"/>
  <c r="C46" i="1"/>
  <c r="F133" i="4"/>
  <c r="C129" i="1"/>
  <c r="E68" i="5"/>
  <c r="I1442" i="1"/>
  <c r="B192" i="9"/>
  <c r="H310" i="9"/>
  <c r="E310" i="9" s="1"/>
  <c r="B310" i="9" s="1"/>
  <c r="D1183" i="1"/>
  <c r="F12" i="5"/>
  <c r="C990" i="1"/>
  <c r="F459" i="4"/>
  <c r="C453" i="1"/>
  <c r="D350" i="4"/>
  <c r="D528" i="4"/>
  <c r="F529" i="4"/>
  <c r="C523" i="1"/>
  <c r="F224" i="4"/>
  <c r="C220" i="1"/>
  <c r="I29" i="3"/>
  <c r="D1436" i="1"/>
  <c r="E528" i="4"/>
  <c r="D6" i="4"/>
  <c r="F7" i="4"/>
  <c r="C3" i="1"/>
  <c r="H1065" i="1"/>
  <c r="G637" i="1"/>
  <c r="F129" i="6"/>
  <c r="C1423" i="1"/>
  <c r="F580" i="4"/>
  <c r="C574" i="1"/>
  <c r="D420" i="4"/>
  <c r="F311" i="4"/>
  <c r="C306" i="1"/>
  <c r="F593" i="4"/>
  <c r="C587" i="1"/>
  <c r="K1450" i="9"/>
  <c r="G313" i="9"/>
  <c r="E313" i="9" s="1"/>
  <c r="B313" i="9" s="1"/>
  <c r="I34" i="3"/>
  <c r="C1517" i="1"/>
  <c r="H23" i="3"/>
  <c r="C1214" i="1"/>
  <c r="D68" i="5"/>
  <c r="F515" i="4"/>
  <c r="C509" i="1"/>
  <c r="F299" i="4"/>
  <c r="D298" i="4"/>
  <c r="C294" i="1"/>
  <c r="E6" i="4"/>
  <c r="B315" i="9"/>
  <c r="E314" i="9"/>
  <c r="I10" i="3" s="1"/>
  <c r="F643" i="4"/>
  <c r="I1440" i="1"/>
  <c r="I1444" i="1"/>
  <c r="H78" i="1"/>
  <c r="H22" i="3"/>
  <c r="D175" i="5"/>
  <c r="C1153" i="1"/>
  <c r="F567" i="4"/>
  <c r="C561" i="1"/>
  <c r="E420" i="4"/>
  <c r="D453" i="1"/>
  <c r="G312" i="9"/>
  <c r="E312" i="9" s="1"/>
  <c r="F196" i="4"/>
  <c r="C192" i="1"/>
  <c r="I1474" i="1"/>
  <c r="I1468" i="1"/>
  <c r="E176" i="5"/>
  <c r="F176" i="5" s="1"/>
  <c r="F106" i="4"/>
  <c r="D141" i="6"/>
  <c r="I1479" i="1"/>
  <c r="I28" i="3"/>
  <c r="D1435" i="1"/>
  <c r="I1465" i="1"/>
  <c r="H1235" i="1"/>
  <c r="G102" i="1"/>
  <c r="F237" i="5" l="1"/>
  <c r="I23" i="3"/>
  <c r="E6" i="5"/>
  <c r="F7" i="5"/>
  <c r="I20" i="3"/>
  <c r="D147" i="1"/>
  <c r="I17" i="3"/>
  <c r="G1518" i="1"/>
  <c r="H1518" i="1"/>
  <c r="H192" i="1"/>
  <c r="G192" i="1"/>
  <c r="H561" i="1"/>
  <c r="G561" i="1"/>
  <c r="I22" i="3"/>
  <c r="E175" i="5"/>
  <c r="D1152" i="1" s="1"/>
  <c r="D1153" i="1"/>
  <c r="H1153" i="1" s="1"/>
  <c r="H19" i="9"/>
  <c r="E19" i="9" s="1"/>
  <c r="B19" i="9" s="1"/>
  <c r="D407" i="4"/>
  <c r="F298" i="4"/>
  <c r="C293" i="1"/>
  <c r="H21" i="3"/>
  <c r="F68" i="5"/>
  <c r="C1046" i="1"/>
  <c r="H1517" i="1"/>
  <c r="G1517" i="1"/>
  <c r="H11" i="3"/>
  <c r="H587" i="1"/>
  <c r="G587" i="1"/>
  <c r="F420" i="4"/>
  <c r="D635" i="4"/>
  <c r="C414" i="1"/>
  <c r="I21" i="3"/>
  <c r="D1046" i="1"/>
  <c r="G1096" i="1"/>
  <c r="H1096" i="1"/>
  <c r="H985" i="1"/>
  <c r="G985" i="1"/>
  <c r="E413" i="4"/>
  <c r="E291" i="4"/>
  <c r="D287" i="1" s="1"/>
  <c r="D285" i="1"/>
  <c r="E635" i="4"/>
  <c r="D629" i="1" s="1"/>
  <c r="D414" i="1"/>
  <c r="F175" i="5"/>
  <c r="C1152" i="1"/>
  <c r="H1214" i="1"/>
  <c r="G1214" i="1"/>
  <c r="H574" i="1"/>
  <c r="G574" i="1"/>
  <c r="F6" i="4"/>
  <c r="H16" i="3"/>
  <c r="D412" i="4"/>
  <c r="C2" i="1"/>
  <c r="H220" i="1"/>
  <c r="G220" i="1"/>
  <c r="F528" i="4"/>
  <c r="D636" i="4"/>
  <c r="C522" i="1"/>
  <c r="H990" i="1"/>
  <c r="G990" i="1"/>
  <c r="G129" i="1"/>
  <c r="H129" i="1"/>
  <c r="H159" i="1"/>
  <c r="G159" i="1"/>
  <c r="H478" i="1"/>
  <c r="G478" i="1"/>
  <c r="I16" i="3"/>
  <c r="E412" i="4"/>
  <c r="E290" i="4"/>
  <c r="D286" i="1" s="1"/>
  <c r="D2" i="1"/>
  <c r="H509" i="1"/>
  <c r="G509" i="1"/>
  <c r="H306" i="1"/>
  <c r="G306" i="1"/>
  <c r="E636" i="4"/>
  <c r="D630" i="1" s="1"/>
  <c r="D522" i="1"/>
  <c r="D408" i="4"/>
  <c r="F350" i="4"/>
  <c r="C345" i="1"/>
  <c r="D289" i="4"/>
  <c r="H17" i="3"/>
  <c r="F151" i="4"/>
  <c r="C147" i="1"/>
  <c r="H1329" i="1"/>
  <c r="G1329" i="1"/>
  <c r="H28" i="3"/>
  <c r="F141" i="6"/>
  <c r="C1435" i="1"/>
  <c r="H9" i="3" s="1"/>
  <c r="G317" i="9"/>
  <c r="E317" i="9" s="1"/>
  <c r="E311" i="9"/>
  <c r="B312" i="9"/>
  <c r="H294" i="1"/>
  <c r="G294" i="1"/>
  <c r="H1423" i="1"/>
  <c r="G1423" i="1"/>
  <c r="G3" i="1"/>
  <c r="H3" i="1"/>
  <c r="G1436" i="1"/>
  <c r="H1436" i="1"/>
  <c r="H523" i="1"/>
  <c r="G523" i="1"/>
  <c r="H453" i="1"/>
  <c r="G453" i="1"/>
  <c r="G1183" i="1"/>
  <c r="H1183" i="1"/>
  <c r="H46" i="1"/>
  <c r="G46" i="1"/>
  <c r="H358" i="1"/>
  <c r="G358" i="1"/>
  <c r="D6" i="5"/>
  <c r="H278" i="9" l="1"/>
  <c r="D984" i="1"/>
  <c r="K3" i="9"/>
  <c r="E316" i="9"/>
  <c r="I9" i="3" s="1"/>
  <c r="B317" i="9"/>
  <c r="H522" i="1"/>
  <c r="G522" i="1"/>
  <c r="H414" i="1"/>
  <c r="G414" i="1"/>
  <c r="H1046" i="1"/>
  <c r="G1046" i="1"/>
  <c r="H147" i="1"/>
  <c r="G147" i="1"/>
  <c r="H345" i="1"/>
  <c r="G345" i="1"/>
  <c r="G284" i="9"/>
  <c r="E284" i="9" s="1"/>
  <c r="B284" i="9" s="1"/>
  <c r="G278" i="9"/>
  <c r="F6" i="5"/>
  <c r="C984" i="1"/>
  <c r="H1435" i="1"/>
  <c r="G1435" i="1"/>
  <c r="F408" i="4"/>
  <c r="C403" i="1"/>
  <c r="F636" i="4"/>
  <c r="C630" i="1"/>
  <c r="H2" i="1"/>
  <c r="G2" i="1"/>
  <c r="E640" i="4"/>
  <c r="E415" i="4"/>
  <c r="D410" i="1" s="1"/>
  <c r="D408" i="1"/>
  <c r="F635" i="4"/>
  <c r="C629" i="1"/>
  <c r="N3" i="9"/>
  <c r="I11" i="3"/>
  <c r="F407" i="4"/>
  <c r="C402" i="1"/>
  <c r="D413" i="4"/>
  <c r="D414" i="4" s="1"/>
  <c r="D291" i="4"/>
  <c r="F289" i="4"/>
  <c r="C285" i="1"/>
  <c r="E639" i="4"/>
  <c r="E414" i="4"/>
  <c r="D409" i="1" s="1"/>
  <c r="D407" i="1"/>
  <c r="D290" i="4"/>
  <c r="G1153" i="1"/>
  <c r="F412" i="4"/>
  <c r="D639" i="4"/>
  <c r="C407" i="1"/>
  <c r="H1152" i="1"/>
  <c r="G1152" i="1"/>
  <c r="H293" i="1"/>
  <c r="G293" i="1"/>
  <c r="E278" i="9" l="1"/>
  <c r="E277" i="9" s="1"/>
  <c r="F414" i="4"/>
  <c r="C409" i="1"/>
  <c r="F290" i="4"/>
  <c r="C286" i="1"/>
  <c r="H285" i="1"/>
  <c r="G285" i="1"/>
  <c r="H402" i="1"/>
  <c r="G402" i="1"/>
  <c r="H629" i="1"/>
  <c r="G629" i="1"/>
  <c r="E642" i="4"/>
  <c r="D634" i="1"/>
  <c r="H630" i="1"/>
  <c r="G630" i="1"/>
  <c r="F639" i="4"/>
  <c r="D641" i="4"/>
  <c r="C633" i="1"/>
  <c r="H407" i="1"/>
  <c r="G407" i="1"/>
  <c r="F291" i="4"/>
  <c r="C287" i="1"/>
  <c r="H403" i="1"/>
  <c r="G403" i="1"/>
  <c r="H8" i="3"/>
  <c r="H984" i="1"/>
  <c r="G984" i="1"/>
  <c r="E641" i="4"/>
  <c r="D633" i="1"/>
  <c r="D415" i="4"/>
  <c r="D640" i="4"/>
  <c r="F413" i="4"/>
  <c r="C408" i="1"/>
  <c r="B278" i="9" l="1"/>
  <c r="M3" i="9"/>
  <c r="I8" i="3"/>
  <c r="F641" i="4"/>
  <c r="C635" i="1"/>
  <c r="E645" i="4"/>
  <c r="D635" i="1"/>
  <c r="F415" i="4"/>
  <c r="C410" i="1"/>
  <c r="H287" i="1"/>
  <c r="G287" i="1"/>
  <c r="H633" i="1"/>
  <c r="G633" i="1"/>
  <c r="E646" i="4"/>
  <c r="D636" i="1"/>
  <c r="H408" i="1"/>
  <c r="G408" i="1"/>
  <c r="H409" i="1"/>
  <c r="G409" i="1"/>
  <c r="D642" i="4"/>
  <c r="D645" i="4" s="1"/>
  <c r="F640" i="4"/>
  <c r="C634" i="1"/>
  <c r="H286" i="1"/>
  <c r="G286" i="1"/>
  <c r="F645" i="4" l="1"/>
  <c r="H18" i="3"/>
  <c r="C639" i="1"/>
  <c r="H634" i="1"/>
  <c r="G634" i="1"/>
  <c r="I19" i="3"/>
  <c r="D640" i="1"/>
  <c r="I18" i="3"/>
  <c r="D639" i="1"/>
  <c r="D646" i="4"/>
  <c r="F642" i="4"/>
  <c r="C636" i="1"/>
  <c r="G276" i="9"/>
  <c r="E276" i="9" s="1"/>
  <c r="B276" i="9" s="1"/>
  <c r="H410" i="1"/>
  <c r="G410" i="1"/>
  <c r="H635" i="1"/>
  <c r="G635" i="1"/>
  <c r="H19" i="3" l="1"/>
  <c r="F646" i="4"/>
  <c r="C640" i="1"/>
  <c r="H636" i="1"/>
  <c r="G636" i="1"/>
  <c r="H7" i="3"/>
  <c r="H639" i="1"/>
  <c r="G639" i="1"/>
  <c r="H640" i="1" l="1"/>
  <c r="G640" i="1"/>
  <c r="J3" i="9"/>
  <c r="G274" i="9" l="1"/>
  <c r="M272" i="9"/>
  <c r="L272" i="9"/>
  <c r="H274" i="9"/>
  <c r="H18" i="9"/>
  <c r="G18" i="9"/>
  <c r="K8" i="9"/>
  <c r="J13" i="9"/>
  <c r="I7" i="9"/>
  <c r="K13" i="9"/>
  <c r="I8" i="9"/>
  <c r="M15" i="9"/>
  <c r="I9" i="9"/>
  <c r="G15" i="9"/>
  <c r="J9" i="9"/>
  <c r="H15" i="9"/>
  <c r="K9" i="9"/>
  <c r="L15" i="9"/>
  <c r="K10" i="9"/>
  <c r="G16" i="9"/>
  <c r="I5" i="9"/>
  <c r="K11" i="9"/>
  <c r="H16" i="9"/>
  <c r="I12" i="9"/>
  <c r="J17" i="9"/>
  <c r="J5" i="9"/>
  <c r="L16" i="9"/>
  <c r="K5" i="9"/>
  <c r="J10" i="9"/>
  <c r="M16" i="9"/>
  <c r="K6" i="9"/>
  <c r="J11" i="9"/>
  <c r="I17" i="9"/>
  <c r="K7" i="9"/>
  <c r="J12" i="9"/>
  <c r="J7" i="9"/>
  <c r="I13" i="9"/>
  <c r="I6" i="9"/>
  <c r="K12" i="9"/>
  <c r="G17" i="9"/>
  <c r="J6" i="9"/>
  <c r="I11" i="9"/>
  <c r="H17" i="9"/>
  <c r="J8" i="9"/>
  <c r="E18" i="9" l="1"/>
  <c r="B18" i="9" s="1"/>
  <c r="F16" i="9"/>
  <c r="F15" i="9"/>
  <c r="E15" i="9"/>
  <c r="E11" i="9"/>
  <c r="B11" i="9" s="1"/>
  <c r="E8" i="9"/>
  <c r="B8" i="9" s="1"/>
  <c r="E6" i="9"/>
  <c r="B6" i="9" s="1"/>
  <c r="E17" i="9"/>
  <c r="B17" i="9" s="1"/>
  <c r="E12" i="9"/>
  <c r="B12" i="9" s="1"/>
  <c r="E16" i="9"/>
  <c r="B16" i="9" s="1"/>
  <c r="F272" i="9"/>
  <c r="E13" i="9"/>
  <c r="B13" i="9" s="1"/>
  <c r="E10" i="9"/>
  <c r="B10" i="9" s="1"/>
  <c r="E5" i="9"/>
  <c r="E9" i="9"/>
  <c r="B9" i="9" s="1"/>
  <c r="E7" i="9"/>
  <c r="B7" i="9" s="1"/>
  <c r="E274" i="9"/>
  <c r="B15" i="9" l="1"/>
  <c r="F14" i="9"/>
  <c r="E4" i="9"/>
  <c r="B5" i="9"/>
  <c r="B274" i="9"/>
  <c r="E20" i="9"/>
  <c r="I7" i="3" s="1"/>
  <c r="E14" i="9"/>
  <c r="B272" i="9"/>
  <c r="F20" i="9"/>
  <c r="F3" i="9" l="1"/>
  <c r="E3" i="9"/>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<sst xmlns="http://schemas.openxmlformats.org/spreadsheetml/2006/main" count="4368" uniqueCount="3422">
  <si>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</si>
  <si>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</si>
  <si>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</si>
  <si>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</si>
  <si>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</si>
  <si>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</si>
  <si>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</si>
  <si>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</si>
  <si>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</si>
  <si>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</si>
  <si>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</si>
  <si>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</si>
  <si>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</si>
  <si>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</si>
  <si>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</si>
  <si>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</si>
  <si>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</si>
  <si>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</si>
  <si>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</si>
  <si>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</si>
  <si>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</si>
  <si>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</si>
  <si>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</si>
  <si>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</si>
  <si>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</si>
  <si>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</si>
  <si>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</si>
  <si>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</si>
  <si>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</si>
  <si>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</si>
  <si>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</si>
  <si>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TROGIR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</si>
  <si>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</si>
  <si>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</si>
  <si>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</si>
  <si>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</si>
  <si>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</si>
  <si>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</si>
  <si>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</si>
  <si>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</si>
  <si>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</si>
  <si>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</si>
  <si>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</si>
  <si>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</si>
  <si>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</si>
  <si>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</si>
  <si>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</si>
  <si>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</si>
  <si>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</si>
  <si>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29496 - DJEČJI VRTIĆ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</si>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</sst>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1452011.08</v>
      </c>
      <c r="D2" s="6">
        <f>'PR-RAS'!E6</f>
        <v>1635405.27</v>
      </c>
      <c r="E2" s="6">
        <v>0</v>
      </c>
      <c r="F2" s="6">
        <v>0</v>
      </c>
      <c r="G2" s="7">
        <f t="shared" ref="G2:G264" si="0">(B2/1000)*(C2*1+D2*2)</f>
        <v>4722.8216200000006</v>
      </c>
      <c r="H2" s="7">
        <f t="shared" ref="H2:H264" si="1">ABS(C2-ROUND(C2,0))+ABS(D2-ROUND(D2,0))</f>
        <v>0.35000000009313226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135630.69</v>
      </c>
      <c r="D46" s="1">
        <f>'PR-RAS'!E50</f>
        <v>126832.13</v>
      </c>
      <c r="E46" s="1">
        <v>0</v>
      </c>
      <c r="F46" s="1">
        <v>0</v>
      </c>
      <c r="G46" s="2">
        <f t="shared" si="0"/>
        <v>17518.27275</v>
      </c>
      <c r="H46" s="2">
        <f t="shared" si="1"/>
        <v>0.44000000000232831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8520.7999999999993</v>
      </c>
      <c r="D64" s="1">
        <f>'PR-RAS'!E68</f>
        <v>11658.24</v>
      </c>
      <c r="E64" s="1">
        <v>0</v>
      </c>
      <c r="F64" s="1">
        <v>0</v>
      </c>
      <c r="G64" s="2">
        <f t="shared" si="0"/>
        <v>2005.74864</v>
      </c>
      <c r="H64" s="2">
        <f t="shared" si="1"/>
        <v>0.44000000000050932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8520.7999999999993</v>
      </c>
      <c r="D65" s="1">
        <f>'PR-RAS'!E69</f>
        <v>11658.24</v>
      </c>
      <c r="E65" s="1">
        <v>0</v>
      </c>
      <c r="F65" s="1">
        <v>0</v>
      </c>
      <c r="G65" s="2">
        <f t="shared" si="0"/>
        <v>2037.58592</v>
      </c>
      <c r="H65" s="2">
        <f t="shared" si="1"/>
        <v>0.44000000000050932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127109.89</v>
      </c>
      <c r="D70" s="1">
        <f>'PR-RAS'!E74</f>
        <v>115173.89</v>
      </c>
      <c r="E70" s="1">
        <v>0</v>
      </c>
      <c r="F70" s="1">
        <v>0</v>
      </c>
      <c r="G70" s="2">
        <f t="shared" si="0"/>
        <v>24664.579229999999</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127109.89</v>
      </c>
      <c r="D71" s="1">
        <f>'PR-RAS'!E75</f>
        <v>115173.89</v>
      </c>
      <c r="E71" s="1">
        <v>0</v>
      </c>
      <c r="F71" s="1">
        <v>0</v>
      </c>
      <c r="G71" s="2">
        <f t="shared" si="0"/>
        <v>25022.036900000003</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v>
      </c>
      <c r="D78" s="1">
        <f>'PR-RAS'!E82</f>
        <v>7.65</v>
      </c>
      <c r="E78" s="1">
        <v>0</v>
      </c>
      <c r="F78" s="1">
        <v>0</v>
      </c>
      <c r="G78" s="2">
        <f t="shared" si="0"/>
        <v>1.2882100000000001</v>
      </c>
      <c r="H78" s="2">
        <f t="shared" si="1"/>
        <v>0.77999999999999958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v>
      </c>
      <c r="D79" s="1">
        <f>'PR-RAS'!E83</f>
        <v>7.65</v>
      </c>
      <c r="E79" s="1">
        <v>0</v>
      </c>
      <c r="F79" s="1">
        <v>0</v>
      </c>
      <c r="G79" s="2">
        <f t="shared" si="0"/>
        <v>1.30494</v>
      </c>
      <c r="H79" s="2">
        <f t="shared" si="1"/>
        <v>0.77999999999999958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v>
      </c>
      <c r="D81" s="1">
        <f>'PR-RAS'!E85</f>
        <v>7.65</v>
      </c>
      <c r="E81" s="1">
        <v>0</v>
      </c>
      <c r="F81" s="1">
        <v>0</v>
      </c>
      <c r="G81" s="2">
        <f t="shared" si="0"/>
        <v>1.3384</v>
      </c>
      <c r="H81" s="2">
        <f t="shared" si="1"/>
        <v>0.77999999999999958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246534.63</v>
      </c>
      <c r="D102" s="1">
        <f>'PR-RAS'!E106</f>
        <v>250121.48</v>
      </c>
      <c r="E102" s="1">
        <v>0</v>
      </c>
      <c r="F102" s="1">
        <v>0</v>
      </c>
      <c r="G102" s="2">
        <f t="shared" si="0"/>
        <v>75424.536590000018</v>
      </c>
      <c r="H102" s="2">
        <f t="shared" si="1"/>
        <v>0.85000000000582077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246534.63</v>
      </c>
      <c r="D108" s="1">
        <f>'PR-RAS'!E112</f>
        <v>250121.48</v>
      </c>
      <c r="E108" s="1">
        <v>0</v>
      </c>
      <c r="F108" s="1">
        <v>0</v>
      </c>
      <c r="G108" s="2">
        <f t="shared" si="0"/>
        <v>79905.202130000005</v>
      </c>
      <c r="H108" s="2">
        <f t="shared" si="1"/>
        <v>0.85000000000582077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246534.63</v>
      </c>
      <c r="D113" s="1">
        <f>'PR-RAS'!E117</f>
        <v>250121.48</v>
      </c>
      <c r="E113" s="1">
        <v>0</v>
      </c>
      <c r="F113" s="1">
        <v>0</v>
      </c>
      <c r="G113" s="2">
        <f t="shared" si="0"/>
        <v>83639.090080000009</v>
      </c>
      <c r="H113" s="2">
        <f t="shared" si="1"/>
        <v>0.85000000000582077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1069844.33</v>
      </c>
      <c r="D129" s="1">
        <f>'PR-RAS'!E133</f>
        <v>1258444.01</v>
      </c>
      <c r="E129" s="1">
        <v>0</v>
      </c>
      <c r="F129" s="1">
        <v>0</v>
      </c>
      <c r="G129" s="2">
        <f t="shared" si="0"/>
        <v>459101.74080000003</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1069844.33</v>
      </c>
      <c r="D130" s="1">
        <f>'PR-RAS'!E134</f>
        <v>1258444.01</v>
      </c>
      <c r="E130" s="1">
        <v>0</v>
      </c>
      <c r="F130" s="1">
        <v>0</v>
      </c>
      <c r="G130" s="2">
        <f t="shared" si="0"/>
        <v>462688.47315000003</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1069844.33</v>
      </c>
      <c r="D131" s="1">
        <f>'PR-RAS'!E135</f>
        <v>1258444.01</v>
      </c>
      <c r="E131" s="1">
        <v>0</v>
      </c>
      <c r="F131" s="1">
        <v>0</v>
      </c>
      <c r="G131" s="2">
        <f t="shared" si="0"/>
        <v>466275.20550000004</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1432308.2600000002</v>
      </c>
      <c r="D147" s="1">
        <f>'PR-RAS'!E151</f>
        <v>1669172.7699999998</v>
      </c>
      <c r="E147" s="1">
        <v>0</v>
      </c>
      <c r="F147" s="1">
        <v>0</v>
      </c>
      <c r="G147" s="2">
        <f t="shared" si="0"/>
        <v>696515.45479999995</v>
      </c>
      <c r="H147" s="2">
        <f t="shared" si="1"/>
        <v>0.49000000045634806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1199357.08</v>
      </c>
      <c r="D148" s="1">
        <f>'PR-RAS'!E152</f>
        <v>1394296.15</v>
      </c>
      <c r="E148" s="1">
        <v>0</v>
      </c>
      <c r="F148" s="1">
        <v>0</v>
      </c>
      <c r="G148" s="2">
        <f t="shared" si="0"/>
        <v>586228.55885999999</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981584.5</v>
      </c>
      <c r="D149" s="1">
        <f>'PR-RAS'!E153</f>
        <v>1134936.8700000001</v>
      </c>
      <c r="E149" s="1">
        <v>0</v>
      </c>
      <c r="F149" s="1">
        <v>0</v>
      </c>
      <c r="G149" s="2">
        <f t="shared" si="0"/>
        <v>481215.81952000002</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981303.75</v>
      </c>
      <c r="D150" s="1">
        <f>'PR-RAS'!E154</f>
        <v>1134936.8700000001</v>
      </c>
      <c r="E150" s="1">
        <v>0</v>
      </c>
      <c r="F150" s="1">
        <v>0</v>
      </c>
      <c r="G150" s="2">
        <f t="shared" si="0"/>
        <v>484425.44601000001</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280.75</v>
      </c>
      <c r="D152" s="1">
        <f>'PR-RAS'!E156</f>
        <v>0</v>
      </c>
      <c r="E152" s="1">
        <v>0</v>
      </c>
      <c r="F152" s="1">
        <v>0</v>
      </c>
      <c r="G152" s="2">
        <f t="shared" si="0"/>
        <v>42.393250000000002</v>
      </c>
      <c r="H152" s="2">
        <f t="shared" si="1"/>
        <v>0.25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58639.54</v>
      </c>
      <c r="D154" s="1">
        <f>'PR-RAS'!E158</f>
        <v>75121.89</v>
      </c>
      <c r="E154" s="1">
        <v>0</v>
      </c>
      <c r="F154" s="1">
        <v>0</v>
      </c>
      <c r="G154" s="2">
        <f t="shared" si="0"/>
        <v>31959.147960000002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159133.04</v>
      </c>
      <c r="D155" s="1">
        <f>'PR-RAS'!E159</f>
        <v>184237.39</v>
      </c>
      <c r="E155" s="1">
        <v>0</v>
      </c>
      <c r="F155" s="1">
        <v>0</v>
      </c>
      <c r="G155" s="2">
        <f t="shared" si="0"/>
        <v>81251.604280000014</v>
      </c>
      <c r="H155" s="2">
        <f t="shared" si="1"/>
        <v>0.43000000002211891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159133.04</v>
      </c>
      <c r="D157" s="1">
        <f>'PR-RAS'!E161</f>
        <v>184237.39</v>
      </c>
      <c r="E157" s="1">
        <v>0</v>
      </c>
      <c r="F157" s="1">
        <v>0</v>
      </c>
      <c r="G157" s="2">
        <f t="shared" si="0"/>
        <v>82306.819920000009</v>
      </c>
      <c r="H157" s="2">
        <f t="shared" si="1"/>
        <v>0.43000000002211891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230950.87000000002</v>
      </c>
      <c r="D159" s="1">
        <f>'PR-RAS'!E163</f>
        <v>272637.92000000004</v>
      </c>
      <c r="E159" s="1">
        <v>0</v>
      </c>
      <c r="F159" s="1">
        <v>0</v>
      </c>
      <c r="G159" s="2">
        <f t="shared" si="0"/>
        <v>122643.82018000001</v>
      </c>
      <c r="H159" s="2">
        <f t="shared" si="1"/>
        <v>0.20999999993364327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28959.920000000002</v>
      </c>
      <c r="D160" s="1">
        <f>'PR-RAS'!E164</f>
        <v>32255.72</v>
      </c>
      <c r="E160" s="1">
        <v>0</v>
      </c>
      <c r="F160" s="1">
        <v>0</v>
      </c>
      <c r="G160" s="2">
        <f t="shared" si="0"/>
        <v>14861.946240000001</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3712.75</v>
      </c>
      <c r="D161" s="1">
        <f>'PR-RAS'!E165</f>
        <v>1655.4</v>
      </c>
      <c r="E161" s="1">
        <v>0</v>
      </c>
      <c r="F161" s="1">
        <v>0</v>
      </c>
      <c r="G161" s="2">
        <f t="shared" si="0"/>
        <v>1123.768</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19638.310000000001</v>
      </c>
      <c r="D162" s="1">
        <f>'PR-RAS'!E166</f>
        <v>19172.53</v>
      </c>
      <c r="E162" s="1">
        <v>0</v>
      </c>
      <c r="F162" s="1">
        <v>0</v>
      </c>
      <c r="G162" s="2">
        <f t="shared" si="0"/>
        <v>9335.3225700000003</v>
      </c>
      <c r="H162" s="2">
        <f t="shared" si="1"/>
        <v>0.78000000000247383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5476.14</v>
      </c>
      <c r="D163" s="1">
        <f>'PR-RAS'!E167</f>
        <v>11198.37</v>
      </c>
      <c r="E163" s="1">
        <v>0</v>
      </c>
      <c r="F163" s="1">
        <v>0</v>
      </c>
      <c r="G163" s="2">
        <f t="shared" si="0"/>
        <v>4515.4065600000004</v>
      </c>
      <c r="H163" s="2">
        <f t="shared" si="1"/>
        <v>0.51000000000112777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132.72</v>
      </c>
      <c r="D164" s="1">
        <f>'PR-RAS'!E168</f>
        <v>229.42</v>
      </c>
      <c r="E164" s="1">
        <v>0</v>
      </c>
      <c r="F164" s="1">
        <v>0</v>
      </c>
      <c r="G164" s="2">
        <f t="shared" si="0"/>
        <v>96.424279999999996</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141694.51</v>
      </c>
      <c r="D165" s="1">
        <f>'PR-RAS'!E169</f>
        <v>172047.68</v>
      </c>
      <c r="E165" s="1">
        <v>0</v>
      </c>
      <c r="F165" s="1">
        <v>0</v>
      </c>
      <c r="G165" s="2">
        <f t="shared" si="0"/>
        <v>79669.538679999998</v>
      </c>
      <c r="H165" s="2">
        <f t="shared" si="1"/>
        <v>0.80999999999767169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14443.18</v>
      </c>
      <c r="D166" s="1">
        <f>'PR-RAS'!E170</f>
        <v>18186.650000000001</v>
      </c>
      <c r="E166" s="1">
        <v>0</v>
      </c>
      <c r="F166" s="1">
        <v>0</v>
      </c>
      <c r="G166" s="2">
        <f t="shared" si="0"/>
        <v>8384.7192000000014</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80786.2</v>
      </c>
      <c r="D167" s="1">
        <f>'PR-RAS'!E171</f>
        <v>114595.37</v>
      </c>
      <c r="E167" s="1">
        <v>0</v>
      </c>
      <c r="F167" s="1">
        <v>0</v>
      </c>
      <c r="G167" s="2">
        <f t="shared" si="0"/>
        <v>51456.172040000005</v>
      </c>
      <c r="H167" s="2">
        <f t="shared" si="1"/>
        <v>0.569999999992433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38808.1</v>
      </c>
      <c r="D168" s="1">
        <f>'PR-RAS'!E172</f>
        <v>25660</v>
      </c>
      <c r="E168" s="1">
        <v>0</v>
      </c>
      <c r="F168" s="1">
        <v>0</v>
      </c>
      <c r="G168" s="2">
        <f t="shared" si="0"/>
        <v>15051.392700000002</v>
      </c>
      <c r="H168" s="2">
        <f t="shared" si="1"/>
        <v>9.9999999998544808E-2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3056.9</v>
      </c>
      <c r="D169" s="1">
        <f>'PR-RAS'!E173</f>
        <v>3119.95</v>
      </c>
      <c r="E169" s="1">
        <v>0</v>
      </c>
      <c r="F169" s="1">
        <v>0</v>
      </c>
      <c r="G169" s="2">
        <f t="shared" si="0"/>
        <v>1561.8624</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1452.44</v>
      </c>
      <c r="D170" s="1">
        <f>'PR-RAS'!E174</f>
        <v>6818.69</v>
      </c>
      <c r="E170" s="1">
        <v>0</v>
      </c>
      <c r="F170" s="1">
        <v>0</v>
      </c>
      <c r="G170" s="2">
        <f t="shared" si="0"/>
        <v>2550.17958</v>
      </c>
      <c r="H170" s="2">
        <f t="shared" si="1"/>
        <v>0.75000000000045475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3147.69</v>
      </c>
      <c r="D172" s="1">
        <f>'PR-RAS'!E176</f>
        <v>3667.02</v>
      </c>
      <c r="E172" s="1">
        <v>0</v>
      </c>
      <c r="F172" s="1">
        <v>0</v>
      </c>
      <c r="G172" s="2">
        <f t="shared" si="0"/>
        <v>1792.37583</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54119.43</v>
      </c>
      <c r="D173" s="1">
        <f>'PR-RAS'!E177</f>
        <v>58453.380000000012</v>
      </c>
      <c r="E173" s="1">
        <v>0</v>
      </c>
      <c r="F173" s="1">
        <v>0</v>
      </c>
      <c r="G173" s="2">
        <f t="shared" si="0"/>
        <v>29416.504680000002</v>
      </c>
      <c r="H173" s="2">
        <f t="shared" si="1"/>
        <v>0.81000000001222361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5135.2</v>
      </c>
      <c r="D174" s="1">
        <f>'PR-RAS'!E178</f>
        <v>5706.3</v>
      </c>
      <c r="E174" s="1">
        <v>0</v>
      </c>
      <c r="F174" s="1">
        <v>0</v>
      </c>
      <c r="G174" s="2">
        <f t="shared" si="0"/>
        <v>2862.7693999999997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15058.23</v>
      </c>
      <c r="D175" s="1">
        <f>'PR-RAS'!E179</f>
        <v>13666.11</v>
      </c>
      <c r="E175" s="1">
        <v>0</v>
      </c>
      <c r="F175" s="1">
        <v>0</v>
      </c>
      <c r="G175" s="2">
        <f t="shared" si="0"/>
        <v>7375.9382999999989</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359.68</v>
      </c>
      <c r="D176" s="1">
        <f>'PR-RAS'!E180</f>
        <v>1626.29</v>
      </c>
      <c r="E176" s="1">
        <v>0</v>
      </c>
      <c r="F176" s="1">
        <v>0</v>
      </c>
      <c r="G176" s="2">
        <f t="shared" si="0"/>
        <v>632.14549999999997</v>
      </c>
      <c r="H176" s="2">
        <f t="shared" si="1"/>
        <v>0.6099999999999568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13355.79</v>
      </c>
      <c r="D177" s="1">
        <f>'PR-RAS'!E181</f>
        <v>14765.2</v>
      </c>
      <c r="E177" s="1">
        <v>0</v>
      </c>
      <c r="F177" s="1">
        <v>0</v>
      </c>
      <c r="G177" s="2">
        <f t="shared" si="0"/>
        <v>7547.9694399999998</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102.6</v>
      </c>
      <c r="D178" s="1">
        <f>'PR-RAS'!E182</f>
        <v>103.87</v>
      </c>
      <c r="E178" s="1">
        <v>0</v>
      </c>
      <c r="F178" s="1">
        <v>0</v>
      </c>
      <c r="G178" s="2">
        <f t="shared" si="0"/>
        <v>54.93018</v>
      </c>
      <c r="H178" s="2">
        <f t="shared" si="1"/>
        <v>0.53000000000000114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9348.3799999999992</v>
      </c>
      <c r="D179" s="1">
        <f>'PR-RAS'!E183</f>
        <v>8392.11</v>
      </c>
      <c r="E179" s="1">
        <v>0</v>
      </c>
      <c r="F179" s="1">
        <v>0</v>
      </c>
      <c r="G179" s="2">
        <f t="shared" si="0"/>
        <v>4651.6027999999997</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2981.86</v>
      </c>
      <c r="D180" s="1">
        <f>'PR-RAS'!E184</f>
        <v>6461.22</v>
      </c>
      <c r="E180" s="1">
        <v>0</v>
      </c>
      <c r="F180" s="1">
        <v>0</v>
      </c>
      <c r="G180" s="2">
        <f t="shared" si="0"/>
        <v>2846.8697000000002</v>
      </c>
      <c r="H180" s="2">
        <f t="shared" si="1"/>
        <v>0.36000000000012733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5150.84</v>
      </c>
      <c r="D181" s="1">
        <f>'PR-RAS'!E185</f>
        <v>5376.66</v>
      </c>
      <c r="E181" s="1">
        <v>0</v>
      </c>
      <c r="F181" s="1">
        <v>0</v>
      </c>
      <c r="G181" s="2">
        <f t="shared" si="0"/>
        <v>2862.7487999999998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2626.85</v>
      </c>
      <c r="D182" s="1">
        <f>'PR-RAS'!E186</f>
        <v>2355.62</v>
      </c>
      <c r="E182" s="1">
        <v>0</v>
      </c>
      <c r="F182" s="1">
        <v>0</v>
      </c>
      <c r="G182" s="2">
        <f t="shared" si="0"/>
        <v>1328.1942899999999</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6177.0099999999993</v>
      </c>
      <c r="D184" s="1">
        <f>'PR-RAS'!E188</f>
        <v>9881.1400000000012</v>
      </c>
      <c r="E184" s="1">
        <v>0</v>
      </c>
      <c r="F184" s="1">
        <v>0</v>
      </c>
      <c r="G184" s="2">
        <f t="shared" si="0"/>
        <v>4746.8900700000004</v>
      </c>
      <c r="H184" s="2">
        <f t="shared" si="1"/>
        <v>0.1500000000005457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2873.12</v>
      </c>
      <c r="D185" s="1">
        <f>'PR-RAS'!E189</f>
        <v>2873.12</v>
      </c>
      <c r="E185" s="1">
        <v>0</v>
      </c>
      <c r="F185" s="1">
        <v>0</v>
      </c>
      <c r="G185" s="2">
        <f t="shared" si="0"/>
        <v>1585.9622400000001</v>
      </c>
      <c r="H185" s="2">
        <f t="shared" si="1"/>
        <v>0.23999999999978172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339.78</v>
      </c>
      <c r="D186" s="1">
        <f>'PR-RAS'!E190</f>
        <v>2545.5700000000002</v>
      </c>
      <c r="E186" s="1">
        <v>0</v>
      </c>
      <c r="F186" s="1">
        <v>0</v>
      </c>
      <c r="G186" s="2">
        <f t="shared" si="0"/>
        <v>1004.7202</v>
      </c>
      <c r="H186" s="2">
        <f t="shared" si="1"/>
        <v>0.64999999999986358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41.55</v>
      </c>
      <c r="D187" s="1">
        <f>'PR-RAS'!E191</f>
        <v>394.87</v>
      </c>
      <c r="E187" s="1">
        <v>0</v>
      </c>
      <c r="F187" s="1">
        <v>0</v>
      </c>
      <c r="G187" s="2">
        <f t="shared" si="0"/>
        <v>154.61993999999999</v>
      </c>
      <c r="H187" s="2">
        <f t="shared" si="1"/>
        <v>0.57999999999999829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2583.12</v>
      </c>
      <c r="D189" s="1">
        <f>'PR-RAS'!E193</f>
        <v>3614</v>
      </c>
      <c r="E189" s="1">
        <v>0</v>
      </c>
      <c r="F189" s="1">
        <v>0</v>
      </c>
      <c r="G189" s="2">
        <f t="shared" si="0"/>
        <v>1844.4905599999997</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339.44</v>
      </c>
      <c r="D191" s="1">
        <f>'PR-RAS'!E195</f>
        <v>453.58</v>
      </c>
      <c r="E191" s="1">
        <v>0</v>
      </c>
      <c r="F191" s="1">
        <v>0</v>
      </c>
      <c r="G191" s="2">
        <f t="shared" si="0"/>
        <v>236.85399999999998</v>
      </c>
      <c r="H191" s="2">
        <f t="shared" si="1"/>
        <v>0.86000000000001364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2000.31</v>
      </c>
      <c r="D192" s="1">
        <f>'PR-RAS'!E196</f>
        <v>2238.6999999999998</v>
      </c>
      <c r="E192" s="1">
        <v>0</v>
      </c>
      <c r="F192" s="1">
        <v>0</v>
      </c>
      <c r="G192" s="2">
        <f t="shared" si="0"/>
        <v>1237.2426099999998</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2000.31</v>
      </c>
      <c r="D206" s="1">
        <f>'PR-RAS'!E210</f>
        <v>2238.6999999999998</v>
      </c>
      <c r="E206" s="1">
        <v>0</v>
      </c>
      <c r="F206" s="1">
        <v>0</v>
      </c>
      <c r="G206" s="2">
        <f t="shared" si="0"/>
        <v>1327.9305499999998</v>
      </c>
      <c r="H206" s="2">
        <f t="shared" si="1"/>
        <v>0.61000000000012733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2000.31</v>
      </c>
      <c r="D207" s="1">
        <f>'PR-RAS'!E211</f>
        <v>2238.6999999999998</v>
      </c>
      <c r="E207" s="1">
        <v>0</v>
      </c>
      <c r="F207" s="1">
        <v>0</v>
      </c>
      <c r="G207" s="2">
        <f t="shared" si="0"/>
        <v>1334.4082599999997</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1432308.2600000002</v>
      </c>
      <c r="D285" s="1">
        <f>'PR-RAS'!E289</f>
        <v>1669172.7699999998</v>
      </c>
      <c r="E285" s="1">
        <v>0</v>
      </c>
      <c r="F285" s="1">
        <v>0</v>
      </c>
      <c r="G285" s="2">
        <f t="shared" si="8"/>
        <v>1354865.6791999999</v>
      </c>
      <c r="H285" s="2">
        <f t="shared" si="9"/>
        <v>0.49000000045634806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19702.819999999832</v>
      </c>
      <c r="D286" s="1">
        <f>'PR-RAS'!E290</f>
        <v>0</v>
      </c>
      <c r="E286" s="1">
        <v>0</v>
      </c>
      <c r="F286" s="1">
        <v>0</v>
      </c>
      <c r="G286" s="2">
        <f t="shared" si="8"/>
        <v>5615.3036999999522</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33767.499999999767</v>
      </c>
      <c r="E287" s="1">
        <v>0</v>
      </c>
      <c r="F287" s="1">
        <v>0</v>
      </c>
      <c r="G287" s="2">
        <f t="shared" si="8"/>
        <v>19315.009999999864</v>
      </c>
      <c r="H287" s="2">
        <f t="shared" si="9"/>
        <v>0.49999999976716936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24165.31</v>
      </c>
      <c r="D288" s="1">
        <f>'PR-RAS'!E292</f>
        <v>37756.1</v>
      </c>
      <c r="E288" s="1">
        <v>0</v>
      </c>
      <c r="F288" s="1">
        <v>0</v>
      </c>
      <c r="G288" s="2">
        <f t="shared" si="8"/>
        <v>28607.445369999998</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6881.12</v>
      </c>
      <c r="D290" s="1">
        <f>'PR-RAS'!E294</f>
        <v>6827.63</v>
      </c>
      <c r="E290" s="1">
        <v>0</v>
      </c>
      <c r="F290" s="1">
        <v>0</v>
      </c>
      <c r="G290" s="2">
        <f t="shared" si="8"/>
        <v>5935.0138200000001</v>
      </c>
      <c r="H290" s="2">
        <f t="shared" si="9"/>
        <v>0.48999999999978172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5300.89</v>
      </c>
      <c r="D345" s="1">
        <f>'PR-RAS'!E350</f>
        <v>4100.0200000000004</v>
      </c>
      <c r="E345" s="1">
        <v>0</v>
      </c>
      <c r="F345" s="1">
        <v>0</v>
      </c>
      <c r="G345" s="2">
        <f t="shared" si="8"/>
        <v>4644.3199199999999</v>
      </c>
      <c r="H345" s="2">
        <f t="shared" si="9"/>
        <v>0.13000000000010914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5300.89</v>
      </c>
      <c r="D358" s="1">
        <f>'PR-RAS'!E363</f>
        <v>4100.0200000000004</v>
      </c>
      <c r="E358" s="1">
        <v>0</v>
      </c>
      <c r="F358" s="1">
        <v>0</v>
      </c>
      <c r="G358" s="2">
        <f t="shared" si="8"/>
        <v>4819.8320100000001</v>
      </c>
      <c r="H358" s="2">
        <f t="shared" si="9"/>
        <v>0.13000000000010914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5300.89</v>
      </c>
      <c r="D364" s="1">
        <f>'PR-RAS'!E369</f>
        <v>4100.0200000000004</v>
      </c>
      <c r="E364" s="1">
        <v>0</v>
      </c>
      <c r="F364" s="1">
        <v>0</v>
      </c>
      <c r="G364" s="2">
        <f t="shared" si="8"/>
        <v>4900.8375900000001</v>
      </c>
      <c r="H364" s="2">
        <f t="shared" si="9"/>
        <v>0.13000000000010914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1327.23</v>
      </c>
      <c r="D365" s="1">
        <f>'PR-RAS'!E370</f>
        <v>600</v>
      </c>
      <c r="E365" s="1">
        <v>0</v>
      </c>
      <c r="F365" s="1">
        <v>0</v>
      </c>
      <c r="G365" s="2">
        <f t="shared" si="8"/>
        <v>919.91171999999995</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315.99</v>
      </c>
      <c r="D367" s="1">
        <f>'PR-RAS'!E372</f>
        <v>238.95</v>
      </c>
      <c r="E367" s="1">
        <v>0</v>
      </c>
      <c r="F367" s="1">
        <v>0</v>
      </c>
      <c r="G367" s="2">
        <f t="shared" si="8"/>
        <v>290.56374</v>
      </c>
      <c r="H367" s="2">
        <f t="shared" si="9"/>
        <v>6.0000000000002274E-2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3657.67</v>
      </c>
      <c r="D371" s="1">
        <f>'PR-RAS'!E376</f>
        <v>3261.07</v>
      </c>
      <c r="E371" s="1">
        <v>0</v>
      </c>
      <c r="F371" s="1">
        <v>0</v>
      </c>
      <c r="G371" s="2">
        <f t="shared" si="8"/>
        <v>3766.5297000000005</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5300.89</v>
      </c>
      <c r="D403" s="1">
        <f>'PR-RAS'!E408</f>
        <v>4100.0200000000004</v>
      </c>
      <c r="E403" s="1">
        <v>0</v>
      </c>
      <c r="F403" s="1">
        <v>0</v>
      </c>
      <c r="G403" s="2">
        <f t="shared" si="8"/>
        <v>5427.3738600000006</v>
      </c>
      <c r="H403" s="2">
        <f t="shared" si="9"/>
        <v>0.13000000000010914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1452011.08</v>
      </c>
      <c r="D407" s="1">
        <f>'PR-RAS'!E412</f>
        <v>1635405.27</v>
      </c>
      <c r="E407" s="1">
        <v>0</v>
      </c>
      <c r="F407" s="1">
        <v>0</v>
      </c>
      <c r="G407" s="2">
        <f t="shared" si="8"/>
        <v>1917465.5777200002</v>
      </c>
      <c r="H407" s="2">
        <f t="shared" si="9"/>
        <v>0.35000000009313226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1437609.1500000001</v>
      </c>
      <c r="D408" s="1">
        <f>'PR-RAS'!E413</f>
        <v>1673272.7899999998</v>
      </c>
      <c r="E408" s="1">
        <v>0</v>
      </c>
      <c r="F408" s="1">
        <v>0</v>
      </c>
      <c r="G408" s="2">
        <f t="shared" si="8"/>
        <v>1947150.9751099998</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14401.929999999935</v>
      </c>
      <c r="D409" s="1">
        <f>'PR-RAS'!E414</f>
        <v>0</v>
      </c>
      <c r="E409" s="1">
        <v>0</v>
      </c>
      <c r="F409" s="1">
        <v>0</v>
      </c>
      <c r="G409" s="2">
        <f t="shared" si="8"/>
        <v>5875.9874399999726</v>
      </c>
      <c r="H409" s="2">
        <f t="shared" si="9"/>
        <v>7.000000006519258E-2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37867.519999999786</v>
      </c>
      <c r="E410" s="1">
        <v>0</v>
      </c>
      <c r="F410" s="1">
        <v>0</v>
      </c>
      <c r="G410" s="2">
        <f t="shared" si="8"/>
        <v>30975.631359999821</v>
      </c>
      <c r="H410" s="2">
        <f t="shared" si="9"/>
        <v>0.48000000021420419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24165.31</v>
      </c>
      <c r="D411" s="1">
        <f>'PR-RAS'!E416</f>
        <v>37756.1</v>
      </c>
      <c r="E411" s="1">
        <v>0</v>
      </c>
      <c r="F411" s="1">
        <v>0</v>
      </c>
      <c r="G411" s="2">
        <f t="shared" si="8"/>
        <v>40867.779099999992</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6881.12</v>
      </c>
      <c r="D413" s="1">
        <f>'PR-RAS'!E418</f>
        <v>6827.63</v>
      </c>
      <c r="E413" s="1">
        <v>0</v>
      </c>
      <c r="F413" s="1">
        <v>0</v>
      </c>
      <c r="G413" s="2">
        <f t="shared" si="8"/>
        <v>8460.9885599999998</v>
      </c>
      <c r="H413" s="2">
        <f t="shared" si="9"/>
        <v>0.48999999999978172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1452011.08</v>
      </c>
      <c r="D633" s="1">
        <f>'PR-RAS'!E639</f>
        <v>1635405.27</v>
      </c>
      <c r="E633" s="1">
        <v>0</v>
      </c>
      <c r="F633" s="1">
        <v>0</v>
      </c>
      <c r="G633" s="2">
        <f t="shared" si="10"/>
        <v>2984823.2638400001</v>
      </c>
      <c r="H633" s="2">
        <f t="shared" si="11"/>
        <v>0.35000000009313226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1437609.1500000001</v>
      </c>
      <c r="D634" s="1">
        <f>'PR-RAS'!E640</f>
        <v>1673272.7899999998</v>
      </c>
      <c r="E634" s="1">
        <v>0</v>
      </c>
      <c r="F634" s="1">
        <v>0</v>
      </c>
      <c r="G634" s="2">
        <f t="shared" si="10"/>
        <v>3028369.9440899999</v>
      </c>
      <c r="H634" s="2">
        <f t="shared" si="11"/>
        <v>0.36000000033527613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14401.929999999935</v>
      </c>
      <c r="D635" s="1">
        <f>'PR-RAS'!E641</f>
        <v>0</v>
      </c>
      <c r="E635" s="1">
        <v>0</v>
      </c>
      <c r="F635" s="1">
        <v>0</v>
      </c>
      <c r="G635" s="2">
        <f t="shared" si="10"/>
        <v>9130.8236199999592</v>
      </c>
      <c r="H635" s="2">
        <f t="shared" si="11"/>
        <v>7.000000006519258E-2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37867.519999999786</v>
      </c>
      <c r="E636" s="1">
        <v>0</v>
      </c>
      <c r="F636" s="1">
        <v>0</v>
      </c>
      <c r="G636" s="2">
        <f t="shared" si="10"/>
        <v>48091.750399999728</v>
      </c>
      <c r="H636" s="2">
        <f t="shared" si="11"/>
        <v>0.48000000021420419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24165.31</v>
      </c>
      <c r="D637" s="1">
        <f>'PR-RAS'!E643</f>
        <v>37756.1</v>
      </c>
      <c r="E637" s="1">
        <v>0</v>
      </c>
      <c r="F637" s="1">
        <v>0</v>
      </c>
      <c r="G637" s="2">
        <f t="shared" si="10"/>
        <v>63394.896359999999</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38567.239999999932</v>
      </c>
      <c r="D639" s="1">
        <f>'PR-RAS'!E645</f>
        <v>0</v>
      </c>
      <c r="E639" s="1">
        <v>0</v>
      </c>
      <c r="F639" s="1">
        <v>0</v>
      </c>
      <c r="G639" s="2">
        <f t="shared" si="10"/>
        <v>24605.899119999958</v>
      </c>
      <c r="H639" s="2">
        <f t="shared" si="11"/>
        <v>0.23999999993247911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111.41999999978725</v>
      </c>
      <c r="E640" s="1">
        <v>0</v>
      </c>
      <c r="F640" s="1">
        <v>0</v>
      </c>
      <c r="G640" s="2">
        <f t="shared" si="10"/>
        <v>142.39475999972811</v>
      </c>
      <c r="H640" s="2">
        <f t="shared" si="11"/>
        <v>0.419999999787251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347.4</v>
      </c>
      <c r="E641" s="1">
        <v>0</v>
      </c>
      <c r="F641" s="1">
        <v>0</v>
      </c>
      <c r="G641" s="2">
        <f t="shared" si="10"/>
        <v>444.67199999999997</v>
      </c>
      <c r="H641" s="2">
        <f t="shared" si="11"/>
        <v>0.39999999999997726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118741.4</v>
      </c>
      <c r="D642" s="1">
        <f>'PR-RAS'!E649</f>
        <v>154852.54</v>
      </c>
      <c r="E642" s="1">
        <v>0</v>
      </c>
      <c r="F642" s="1">
        <v>0</v>
      </c>
      <c r="G642" s="2">
        <f t="shared" si="10"/>
        <v>274634.19367999997</v>
      </c>
      <c r="H642" s="2">
        <f t="shared" si="11"/>
        <v>0.85999999998603016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1505952.35</v>
      </c>
      <c r="D643" s="1">
        <f>'PR-RAS'!E650</f>
        <v>1815194.61</v>
      </c>
      <c r="E643" s="1">
        <v>0</v>
      </c>
      <c r="F643" s="1">
        <v>0</v>
      </c>
      <c r="G643" s="2">
        <f t="shared" si="10"/>
        <v>3297531.2879400002</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1469841.21</v>
      </c>
      <c r="D644" s="1">
        <f>'PR-RAS'!E651</f>
        <v>1847008.49</v>
      </c>
      <c r="E644" s="1">
        <v>0</v>
      </c>
      <c r="F644" s="1">
        <v>0</v>
      </c>
      <c r="G644" s="2">
        <f t="shared" si="10"/>
        <v>3320360.8161699995</v>
      </c>
      <c r="H644" s="2">
        <f t="shared" si="11"/>
        <v>0.69999999995343387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154852.54000000004</v>
      </c>
      <c r="D645" s="1">
        <f>'PR-RAS'!E652</f>
        <v>123038.66000000015</v>
      </c>
      <c r="E645" s="1">
        <v>0</v>
      </c>
      <c r="F645" s="1">
        <v>0</v>
      </c>
      <c r="G645" s="2">
        <f t="shared" si="10"/>
        <v>258198.82984000022</v>
      </c>
      <c r="H645" s="2">
        <f t="shared" si="11"/>
        <v>0.79999999981373549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90</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81</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8520.7999999999993</v>
      </c>
      <c r="D668" s="1">
        <f>'PR-RAS'!E675</f>
        <v>9265.25</v>
      </c>
      <c r="E668" s="1">
        <v>0</v>
      </c>
      <c r="F668" s="1">
        <v>0</v>
      </c>
      <c r="G668" s="2">
        <f t="shared" si="10"/>
        <v>18043.217100000002</v>
      </c>
      <c r="H668" s="2">
        <f t="shared" si="11"/>
        <v>0.4500000000007276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2392.9899999999998</v>
      </c>
      <c r="E669" s="1">
        <v>0</v>
      </c>
      <c r="F669" s="1">
        <v>0</v>
      </c>
      <c r="G669" s="2">
        <f t="shared" si="10"/>
        <v>3197.0346399999999</v>
      </c>
      <c r="H669" s="2">
        <f t="shared" si="11"/>
        <v>1.0000000000218279E-2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127109.89</v>
      </c>
      <c r="D687" s="1">
        <f>'PR-RAS'!E694</f>
        <v>115173.89</v>
      </c>
      <c r="E687" s="1">
        <v>0</v>
      </c>
      <c r="F687" s="1">
        <v>0</v>
      </c>
      <c r="G687" s="2">
        <f t="shared" si="10"/>
        <v>245215.96162000002</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246534.63</v>
      </c>
      <c r="D703" s="1">
        <f>'PR-RAS'!E710</f>
        <v>250121.48</v>
      </c>
      <c r="E703" s="1">
        <v>0</v>
      </c>
      <c r="F703" s="1">
        <v>0</v>
      </c>
      <c r="G703" s="2">
        <f t="shared" si="10"/>
        <v>524237.86818000005</v>
      </c>
      <c r="H703" s="2">
        <f t="shared" si="11"/>
        <v>0.85000000000582077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21291.35</v>
      </c>
      <c r="D709" s="1">
        <f>'PR-RAS'!E716</f>
        <v>4720.33</v>
      </c>
      <c r="E709" s="1">
        <v>0</v>
      </c>
      <c r="F709" s="1">
        <v>0</v>
      </c>
      <c r="G709" s="2">
        <f t="shared" si="10"/>
        <v>21758.263079999997</v>
      </c>
      <c r="H709" s="2">
        <f t="shared" si="11"/>
        <v>0.67999999999847205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1791.76</v>
      </c>
      <c r="D710" s="1">
        <f>'PR-RAS'!E717</f>
        <v>3251.73</v>
      </c>
      <c r="E710" s="1">
        <v>0</v>
      </c>
      <c r="F710" s="1">
        <v>0</v>
      </c>
      <c r="G710" s="2">
        <f t="shared" si="10"/>
        <v>5881.3109799999993</v>
      </c>
      <c r="H710" s="2">
        <f t="shared" si="11"/>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19638.310000000001</v>
      </c>
      <c r="D711" s="1">
        <f>'PR-RAS'!E718</f>
        <v>19172.53</v>
      </c>
      <c r="E711" s="1">
        <v>0</v>
      </c>
      <c r="F711" s="1">
        <v>0</v>
      </c>
      <c r="G711" s="2">
        <f t="shared" si="10"/>
        <v>41168.192699999992</v>
      </c>
      <c r="H711" s="2">
        <f t="shared" si="11"/>
        <v>0.78000000000247383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1009.45</v>
      </c>
      <c r="E713" s="1">
        <v>0</v>
      </c>
      <c r="F713" s="1">
        <v>0</v>
      </c>
      <c r="G713" s="2">
        <f t="shared" si="10"/>
        <v>1437.4567999999999</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2873.12</v>
      </c>
      <c r="D718" s="1">
        <f>'PR-RAS'!E725</f>
        <v>2873.12</v>
      </c>
      <c r="E718" s="1">
        <v>0</v>
      </c>
      <c r="F718" s="1">
        <v>0</v>
      </c>
      <c r="G718" s="2">
        <f t="shared" si="10"/>
        <v>6180.0811199999998</v>
      </c>
      <c r="H718" s="2">
        <f t="shared" si="11"/>
        <v>0.23999999999978172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2179.5300000000002</v>
      </c>
      <c r="E719" s="1">
        <v>0</v>
      </c>
      <c r="F719" s="1">
        <v>0</v>
      </c>
      <c r="G719" s="2">
        <f t="shared" si="10"/>
        <v>3129.8050800000001</v>
      </c>
      <c r="H719" s="2">
        <f t="shared" si="11"/>
        <v>0.46999999999979991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270377.54000000004</v>
      </c>
      <c r="D984" s="6">
        <f>BILANCA!E6</f>
        <v>218007.38</v>
      </c>
      <c r="E984" s="6">
        <v>0</v>
      </c>
      <c r="F984" s="6">
        <v>0</v>
      </c>
      <c r="G984" s="7">
        <f t="shared" ref="G984:G1241" si="22">B984/1000*C984+B984/500*D984</f>
        <v>706.39230000000009</v>
      </c>
      <c r="H984" s="7">
        <f t="shared" si="19"/>
        <v>0.83999999996740371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104932.52000000005</v>
      </c>
      <c r="D985" s="1">
        <f>BILANCA!E7</f>
        <v>81019.86000000003</v>
      </c>
      <c r="E985" s="1">
        <v>0</v>
      </c>
      <c r="F985" s="1">
        <v>0</v>
      </c>
      <c r="G985" s="2">
        <f t="shared" si="22"/>
        <v>533.94448000000023</v>
      </c>
      <c r="H985" s="2">
        <f t="shared" si="19"/>
        <v>0.61999999992258381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104932.52000000005</v>
      </c>
      <c r="D990" s="1">
        <f>BILANCA!E12</f>
        <v>81019.86000000003</v>
      </c>
      <c r="E990" s="1">
        <v>0</v>
      </c>
      <c r="F990" s="1">
        <v>0</v>
      </c>
      <c r="G990" s="2">
        <f t="shared" si="22"/>
        <v>1868.8056800000008</v>
      </c>
      <c r="H990" s="2">
        <f t="shared" si="19"/>
        <v>0.61999999992258381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25061.25</v>
      </c>
      <c r="D991" s="1">
        <f>BILANCA!E13</f>
        <v>28028.010000000002</v>
      </c>
      <c r="E991" s="1">
        <v>0</v>
      </c>
      <c r="F991" s="1">
        <v>0</v>
      </c>
      <c r="G991" s="2">
        <f t="shared" si="22"/>
        <v>648.93816000000004</v>
      </c>
      <c r="H991" s="2">
        <f t="shared" si="19"/>
        <v>0.26000000000203727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37008.720000000001</v>
      </c>
      <c r="D993" s="1">
        <f>BILANCA!E15</f>
        <v>37008.720000000001</v>
      </c>
      <c r="E993" s="1">
        <v>0</v>
      </c>
      <c r="F993" s="1">
        <v>0</v>
      </c>
      <c r="G993" s="2">
        <f t="shared" si="22"/>
        <v>1110.2616</v>
      </c>
      <c r="H993" s="2">
        <f t="shared" si="19"/>
        <v>0.55999999999767169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11947.47</v>
      </c>
      <c r="D996" s="1">
        <f>BILANCA!E18</f>
        <v>8980.7099999999991</v>
      </c>
      <c r="E996" s="1">
        <v>0</v>
      </c>
      <c r="F996" s="1">
        <v>0</v>
      </c>
      <c r="G996" s="2">
        <f t="shared" si="22"/>
        <v>388.81556999999998</v>
      </c>
      <c r="H996" s="2">
        <f t="shared" si="19"/>
        <v>0.76000000000021828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78202.48000000004</v>
      </c>
      <c r="D997" s="1">
        <f>BILANCA!E19</f>
        <v>52550.900000000023</v>
      </c>
      <c r="E997" s="1">
        <v>0</v>
      </c>
      <c r="F997" s="1">
        <v>0</v>
      </c>
      <c r="G997" s="2">
        <f t="shared" si="22"/>
        <v>2566.2599200000013</v>
      </c>
      <c r="H997" s="2">
        <f t="shared" si="19"/>
        <v>0.58000000001629815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28130.06</v>
      </c>
      <c r="D998" s="1">
        <f>BILANCA!E20</f>
        <v>28730.05</v>
      </c>
      <c r="E998" s="1">
        <v>0</v>
      </c>
      <c r="F998" s="1">
        <v>0</v>
      </c>
      <c r="G998" s="2">
        <f t="shared" si="22"/>
        <v>1283.8524</v>
      </c>
      <c r="H998" s="2">
        <f t="shared" si="19"/>
        <v>0.11000000000058208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2011.26</v>
      </c>
      <c r="D999" s="1">
        <f>BILANCA!E21</f>
        <v>2011.25</v>
      </c>
      <c r="E999" s="1">
        <v>0</v>
      </c>
      <c r="F999" s="1">
        <v>0</v>
      </c>
      <c r="G999" s="2">
        <f t="shared" si="22"/>
        <v>96.54016</v>
      </c>
      <c r="H999" s="2">
        <f t="shared" si="19"/>
        <v>0.50999999999999091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22963.200000000001</v>
      </c>
      <c r="D1000" s="1">
        <f>BILANCA!E22</f>
        <v>20589.5</v>
      </c>
      <c r="E1000" s="1">
        <v>0</v>
      </c>
      <c r="F1000" s="1">
        <v>0</v>
      </c>
      <c r="G1000" s="2">
        <f t="shared" si="22"/>
        <v>1090.4174</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138.76</v>
      </c>
      <c r="D1003" s="1">
        <f>BILANCA!E25</f>
        <v>138.76</v>
      </c>
      <c r="E1003" s="1">
        <v>0</v>
      </c>
      <c r="F1003" s="1">
        <v>0</v>
      </c>
      <c r="G1003" s="2">
        <f t="shared" si="22"/>
        <v>8.3255999999999997</v>
      </c>
      <c r="H1003" s="2">
        <f t="shared" si="19"/>
        <v>0.48000000000001819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311667.64</v>
      </c>
      <c r="D1004" s="1">
        <f>BILANCA!E26</f>
        <v>313258.2</v>
      </c>
      <c r="E1004" s="1">
        <v>0</v>
      </c>
      <c r="F1004" s="1">
        <v>0</v>
      </c>
      <c r="G1004" s="2">
        <f t="shared" si="22"/>
        <v>19701.864840000002</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286708.44</v>
      </c>
      <c r="D1006" s="1">
        <f>BILANCA!E28</f>
        <v>312176.86</v>
      </c>
      <c r="E1006" s="1">
        <v>0</v>
      </c>
      <c r="F1006" s="1">
        <v>0</v>
      </c>
      <c r="G1006" s="2">
        <f t="shared" si="22"/>
        <v>20954.429679999997</v>
      </c>
      <c r="H1006" s="2">
        <f t="shared" si="19"/>
        <v>0.58000000001629815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16163.65</v>
      </c>
      <c r="D1008" s="1">
        <f>BILANCA!E30</f>
        <v>16163.65</v>
      </c>
      <c r="E1008" s="1">
        <v>0</v>
      </c>
      <c r="F1008" s="1">
        <v>0</v>
      </c>
      <c r="G1008" s="2">
        <f t="shared" si="22"/>
        <v>1212.2737500000001</v>
      </c>
      <c r="H1008" s="2">
        <f t="shared" si="19"/>
        <v>0.7000000000007276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16163.65</v>
      </c>
      <c r="D1012" s="1">
        <f>BILANCA!E34</f>
        <v>16163.65</v>
      </c>
      <c r="E1012" s="1">
        <v>0</v>
      </c>
      <c r="F1012" s="1">
        <v>0</v>
      </c>
      <c r="G1012" s="2">
        <f t="shared" si="22"/>
        <v>1406.2375500000001</v>
      </c>
      <c r="H1012" s="2">
        <f t="shared" si="19"/>
        <v>0.7000000000007276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843.82999999999993</v>
      </c>
      <c r="D1013" s="1">
        <f>BILANCA!E35</f>
        <v>440.94999999999982</v>
      </c>
      <c r="E1013" s="1">
        <v>0</v>
      </c>
      <c r="F1013" s="1">
        <v>0</v>
      </c>
      <c r="G1013" s="2">
        <f t="shared" si="22"/>
        <v>51.771899999999988</v>
      </c>
      <c r="H1013" s="2">
        <f t="shared" si="19"/>
        <v>0.22000000000025466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7068.39</v>
      </c>
      <c r="D1014" s="1">
        <f>BILANCA!E36</f>
        <v>4826.68</v>
      </c>
      <c r="E1014" s="1">
        <v>0</v>
      </c>
      <c r="F1014" s="1">
        <v>0</v>
      </c>
      <c r="G1014" s="2">
        <f t="shared" si="22"/>
        <v>518.37425000000007</v>
      </c>
      <c r="H1014" s="2">
        <f t="shared" si="19"/>
        <v>0.71000000000003638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291.45999999999998</v>
      </c>
      <c r="D1015" s="1">
        <f>BILANCA!E37</f>
        <v>291.44</v>
      </c>
      <c r="E1015" s="1">
        <v>0</v>
      </c>
      <c r="F1015" s="1">
        <v>0</v>
      </c>
      <c r="G1015" s="2">
        <f t="shared" si="22"/>
        <v>27.978879999999997</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6516.02</v>
      </c>
      <c r="D1018" s="1">
        <f>BILANCA!E40</f>
        <v>4677.17</v>
      </c>
      <c r="E1018" s="1">
        <v>0</v>
      </c>
      <c r="F1018" s="1">
        <v>0</v>
      </c>
      <c r="G1018" s="2">
        <f t="shared" si="22"/>
        <v>555.46260000000007</v>
      </c>
      <c r="H1018" s="2">
        <f t="shared" si="19"/>
        <v>0.19000000000050932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824.96</v>
      </c>
      <c r="D1023" s="1">
        <f>BILANCA!E45</f>
        <v>0</v>
      </c>
      <c r="E1023" s="1">
        <v>0</v>
      </c>
      <c r="F1023" s="1">
        <v>0</v>
      </c>
      <c r="G1023" s="2">
        <f t="shared" si="22"/>
        <v>32.998400000000004</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2431.48</v>
      </c>
      <c r="D1025" s="1">
        <f>BILANCA!E47</f>
        <v>2431.48</v>
      </c>
      <c r="E1025" s="1">
        <v>0</v>
      </c>
      <c r="F1025" s="1">
        <v>0</v>
      </c>
      <c r="G1025" s="2">
        <f t="shared" si="22"/>
        <v>306.36648000000002</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1606.52</v>
      </c>
      <c r="D1028" s="1">
        <f>BILANCA!E50</f>
        <v>2431.48</v>
      </c>
      <c r="E1028" s="1">
        <v>0</v>
      </c>
      <c r="F1028" s="1">
        <v>0</v>
      </c>
      <c r="G1028" s="2">
        <f t="shared" si="22"/>
        <v>291.1266</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75826.48</v>
      </c>
      <c r="D1032" s="1">
        <f>BILANCA!E54</f>
        <v>81164.3</v>
      </c>
      <c r="E1032" s="1">
        <v>0</v>
      </c>
      <c r="F1032" s="1">
        <v>0</v>
      </c>
      <c r="G1032" s="2">
        <f t="shared" si="22"/>
        <v>11669.59892</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75826.48</v>
      </c>
      <c r="D1033" s="1">
        <f>BILANCA!E55</f>
        <v>81164.3</v>
      </c>
      <c r="E1033" s="1">
        <v>0</v>
      </c>
      <c r="F1033" s="1">
        <v>0</v>
      </c>
      <c r="G1033" s="2">
        <f t="shared" si="22"/>
        <v>11907.754000000001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165445.01999999999</v>
      </c>
      <c r="D1046" s="1">
        <f>BILANCA!E68</f>
        <v>136987.51999999999</v>
      </c>
      <c r="E1046" s="1">
        <v>0</v>
      </c>
      <c r="F1046" s="1">
        <v>0</v>
      </c>
      <c r="G1046" s="2">
        <f t="shared" si="22"/>
        <v>27683.463779999998</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154852.54</v>
      </c>
      <c r="D1047" s="1">
        <f>BILANCA!E69</f>
        <v>123038.65999999999</v>
      </c>
      <c r="E1047" s="1">
        <v>0</v>
      </c>
      <c r="F1047" s="1">
        <v>0</v>
      </c>
      <c r="G1047" s="2">
        <f t="shared" si="22"/>
        <v>25659.511039999998</v>
      </c>
      <c r="H1047" s="2">
        <f t="shared" si="19"/>
        <v>0.80000000000291038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154852.54</v>
      </c>
      <c r="D1048" s="1">
        <f>BILANCA!E70</f>
        <v>122984.4</v>
      </c>
      <c r="E1048" s="1">
        <v>0</v>
      </c>
      <c r="F1048" s="1">
        <v>0</v>
      </c>
      <c r="G1048" s="2">
        <f t="shared" si="22"/>
        <v>26053.3871</v>
      </c>
      <c r="H1048" s="2">
        <f t="shared" si="19"/>
        <v>0.85999999998603016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154852.54</v>
      </c>
      <c r="D1050" s="1">
        <f>BILANCA!E72</f>
        <v>122984.4</v>
      </c>
      <c r="E1050" s="1">
        <v>0</v>
      </c>
      <c r="F1050" s="1">
        <v>0</v>
      </c>
      <c r="G1050" s="2">
        <f t="shared" si="22"/>
        <v>26855.029780000001</v>
      </c>
      <c r="H1050" s="2">
        <f t="shared" si="19"/>
        <v>0.85999999998603016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54.26</v>
      </c>
      <c r="E1054" s="1">
        <v>0</v>
      </c>
      <c r="F1054" s="1">
        <v>0</v>
      </c>
      <c r="G1054" s="2">
        <f t="shared" si="22"/>
        <v>7.7049199999999987</v>
      </c>
      <c r="H1054" s="2">
        <f t="shared" si="19"/>
        <v>0.25999999999999801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3711.36</v>
      </c>
      <c r="D1056" s="1">
        <f>BILANCA!E78</f>
        <v>6773.83</v>
      </c>
      <c r="E1056" s="1">
        <v>0</v>
      </c>
      <c r="F1056" s="1">
        <v>0</v>
      </c>
      <c r="G1056" s="2">
        <f t="shared" si="22"/>
        <v>1259.9084599999999</v>
      </c>
      <c r="H1056" s="2">
        <f t="shared" si="19"/>
        <v>0.53000000000020009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96.4</v>
      </c>
      <c r="E1062" s="1">
        <v>0</v>
      </c>
      <c r="F1062" s="1">
        <v>0</v>
      </c>
      <c r="G1062" s="2">
        <f t="shared" si="22"/>
        <v>15.231200000000001</v>
      </c>
      <c r="H1062" s="2">
        <f t="shared" si="19"/>
        <v>0.40000000000000568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3711.36</v>
      </c>
      <c r="D1064" s="1">
        <f>BILANCA!E86</f>
        <v>6677.43</v>
      </c>
      <c r="E1064" s="1">
        <v>0</v>
      </c>
      <c r="F1064" s="1">
        <v>0</v>
      </c>
      <c r="G1064" s="2">
        <f t="shared" si="22"/>
        <v>1382.36382</v>
      </c>
      <c r="H1064" s="2">
        <f t="shared" si="19"/>
        <v>0.79000000000041837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6881.12</v>
      </c>
      <c r="D1124" s="1">
        <f>BILANCA!E146</f>
        <v>6827.63</v>
      </c>
      <c r="E1124" s="1">
        <v>0</v>
      </c>
      <c r="F1124" s="1">
        <v>0</v>
      </c>
      <c r="G1124" s="2">
        <f t="shared" si="22"/>
        <v>2895.6295799999998</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7381.09</v>
      </c>
      <c r="D1137" s="1">
        <f>BILANCA!E159</f>
        <v>7692.05</v>
      </c>
      <c r="E1137" s="1">
        <v>0</v>
      </c>
      <c r="F1137" s="1">
        <v>0</v>
      </c>
      <c r="G1137" s="2">
        <f t="shared" si="22"/>
        <v>3505.8392600000002</v>
      </c>
      <c r="H1137" s="2">
        <f t="shared" si="23"/>
        <v>0.14000000000032742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499.97</v>
      </c>
      <c r="D1141" s="1">
        <f>BILANCA!E163</f>
        <v>864.42</v>
      </c>
      <c r="E1141" s="1">
        <v>0</v>
      </c>
      <c r="F1141" s="1">
        <v>0</v>
      </c>
      <c r="G1141" s="2">
        <f t="shared" si="22"/>
        <v>352.15197999999998</v>
      </c>
      <c r="H1141" s="2">
        <f t="shared" si="23"/>
        <v>0.44999999999993179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347.4</v>
      </c>
      <c r="E1148" s="1">
        <v>0</v>
      </c>
      <c r="F1148" s="1">
        <v>0</v>
      </c>
      <c r="G1148" s="2">
        <f t="shared" si="22"/>
        <v>114.642</v>
      </c>
      <c r="H1148" s="2">
        <f t="shared" si="23"/>
        <v>0.39999999999997726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347.4</v>
      </c>
      <c r="E1149" s="1">
        <v>0</v>
      </c>
      <c r="F1149" s="1">
        <v>0</v>
      </c>
      <c r="G1149" s="2">
        <f t="shared" si="22"/>
        <v>115.3368</v>
      </c>
      <c r="H1149" s="2">
        <f t="shared" si="23"/>
        <v>0.39999999999997726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270377.54000000004</v>
      </c>
      <c r="D1152" s="1">
        <f>BILANCA!E175</f>
        <v>218007.38</v>
      </c>
      <c r="E1152" s="1">
        <v>0</v>
      </c>
      <c r="F1152" s="1">
        <v>0</v>
      </c>
      <c r="G1152" s="2">
        <f t="shared" si="22"/>
        <v>119380.29870000001</v>
      </c>
      <c r="H1152" s="2">
        <f t="shared" si="23"/>
        <v>0.83999999996740371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119996.66</v>
      </c>
      <c r="D1153" s="1">
        <f>BILANCA!E176</f>
        <v>130271.31</v>
      </c>
      <c r="E1153" s="1">
        <v>0</v>
      </c>
      <c r="F1153" s="1">
        <v>0</v>
      </c>
      <c r="G1153" s="2">
        <f t="shared" si="22"/>
        <v>64691.677600000003</v>
      </c>
      <c r="H1153" s="2">
        <f t="shared" si="23"/>
        <v>0.64999999999417923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119996.66</v>
      </c>
      <c r="D1154" s="1">
        <f>BILANCA!E177</f>
        <v>130251.31</v>
      </c>
      <c r="E1154" s="1">
        <v>0</v>
      </c>
      <c r="F1154" s="1">
        <v>0</v>
      </c>
      <c r="G1154" s="2">
        <f t="shared" si="22"/>
        <v>65065.376880000011</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110665.75</v>
      </c>
      <c r="D1155" s="1">
        <f>BILANCA!E178</f>
        <v>113305.66</v>
      </c>
      <c r="E1155" s="1">
        <v>0</v>
      </c>
      <c r="F1155" s="1">
        <v>0</v>
      </c>
      <c r="G1155" s="2">
        <f t="shared" si="22"/>
        <v>58011.656039999994</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9330.91</v>
      </c>
      <c r="D1156" s="1">
        <f>BILANCA!E179</f>
        <v>16945.650000000001</v>
      </c>
      <c r="E1156" s="1">
        <v>0</v>
      </c>
      <c r="F1156" s="1">
        <v>0</v>
      </c>
      <c r="G1156" s="2">
        <f t="shared" si="22"/>
        <v>7477.4423299999999</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v>
      </c>
      <c r="E1166" s="1">
        <v>0</v>
      </c>
      <c r="F1166" s="1">
        <v>0</v>
      </c>
      <c r="G1166" s="2">
        <f t="shared" si="22"/>
        <v>7.32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150380.88</v>
      </c>
      <c r="D1214" s="1">
        <f>BILANCA!E237</f>
        <v>87736.07</v>
      </c>
      <c r="E1214" s="1">
        <v>0</v>
      </c>
      <c r="F1214" s="1">
        <v>0</v>
      </c>
      <c r="G1214" s="2">
        <f t="shared" si="22"/>
        <v>75272.047619999998</v>
      </c>
      <c r="H1214" s="2">
        <f t="shared" si="23"/>
        <v>0.19000000000232831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104932.52</v>
      </c>
      <c r="D1215" s="1">
        <f>BILANCA!E238</f>
        <v>81019.86</v>
      </c>
      <c r="E1215" s="1">
        <v>0</v>
      </c>
      <c r="F1215" s="1">
        <v>0</v>
      </c>
      <c r="G1215" s="2">
        <f t="shared" si="22"/>
        <v>61937.559680000006</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104932.52</v>
      </c>
      <c r="D1216" s="1">
        <f>BILANCA!E239</f>
        <v>81019.86</v>
      </c>
      <c r="E1216" s="1">
        <v>0</v>
      </c>
      <c r="F1216" s="1">
        <v>0</v>
      </c>
      <c r="G1216" s="2">
        <f t="shared" si="22"/>
        <v>62204.531920000009</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104932.52</v>
      </c>
      <c r="D1217" s="1">
        <f>BILANCA!E240</f>
        <v>81019.86</v>
      </c>
      <c r="E1217" s="1">
        <v>0</v>
      </c>
      <c r="F1217" s="1">
        <v>0</v>
      </c>
      <c r="G1217" s="2">
        <f t="shared" si="22"/>
        <v>62471.504160000011</v>
      </c>
      <c r="H1217" s="2">
        <f t="shared" si="23"/>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38567.24</v>
      </c>
      <c r="D1222" s="1">
        <f>BILANCA!E245</f>
        <v>-111.42000000000053</v>
      </c>
      <c r="E1222" s="1">
        <v>0</v>
      </c>
      <c r="F1222" s="1">
        <v>0</v>
      </c>
      <c r="G1222" s="2">
        <f t="shared" si="22"/>
        <v>9164.3115999999991</v>
      </c>
      <c r="H1222" s="2">
        <f t="shared" si="23"/>
        <v>0.65999999999849024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43868.13</v>
      </c>
      <c r="D1223" s="1">
        <f>BILANCA!E246</f>
        <v>3988.6</v>
      </c>
      <c r="E1223" s="1">
        <v>0</v>
      </c>
      <c r="F1223" s="1">
        <v>0</v>
      </c>
      <c r="G1223" s="2">
        <f t="shared" si="22"/>
        <v>12442.879199999999</v>
      </c>
      <c r="H1223" s="2">
        <f t="shared" si="23"/>
        <v>0.5299999999974716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43868.13</v>
      </c>
      <c r="D1224" s="1">
        <f>BILANCA!E247</f>
        <v>3988.6</v>
      </c>
      <c r="E1224" s="1">
        <v>0</v>
      </c>
      <c r="F1224" s="1">
        <v>0</v>
      </c>
      <c r="G1224" s="2">
        <f t="shared" si="22"/>
        <v>12494.72453</v>
      </c>
      <c r="H1224" s="2">
        <f t="shared" si="23"/>
        <v>0.5299999999974716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5300.89</v>
      </c>
      <c r="D1227" s="1">
        <f>BILANCA!E250</f>
        <v>4100.0200000000004</v>
      </c>
      <c r="E1227" s="1">
        <v>0</v>
      </c>
      <c r="F1227" s="1">
        <v>0</v>
      </c>
      <c r="G1227" s="2">
        <f t="shared" si="22"/>
        <v>3294.2269200000001</v>
      </c>
      <c r="H1227" s="2">
        <f t="shared" si="23"/>
        <v>0.13000000000010914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5300.89</v>
      </c>
      <c r="D1229" s="1">
        <f>BILANCA!E252</f>
        <v>4100.0200000000004</v>
      </c>
      <c r="E1229" s="1">
        <v>0</v>
      </c>
      <c r="F1229" s="1">
        <v>0</v>
      </c>
      <c r="G1229" s="2">
        <f t="shared" si="22"/>
        <v>3321.2287800000004</v>
      </c>
      <c r="H1229" s="2">
        <f t="shared" si="23"/>
        <v>0.13000000000010914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6881.12</v>
      </c>
      <c r="D1232" s="1">
        <f>BILANCA!E255</f>
        <v>6827.63</v>
      </c>
      <c r="E1232" s="1">
        <v>0</v>
      </c>
      <c r="F1232" s="1">
        <v>0</v>
      </c>
      <c r="G1232" s="2">
        <f t="shared" si="22"/>
        <v>5113.5586199999998</v>
      </c>
      <c r="H1232" s="2">
        <f t="shared" si="23"/>
        <v>0.48999999999978172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1735811.95</v>
      </c>
      <c r="D1236" s="1">
        <f>BILANCA!E259</f>
        <v>1735811.95</v>
      </c>
      <c r="E1236" s="1">
        <v>0</v>
      </c>
      <c r="F1236" s="1">
        <v>0</v>
      </c>
      <c r="G1236" s="2">
        <f t="shared" si="22"/>
        <v>1317481.2700499999</v>
      </c>
      <c r="H1236" s="2">
        <f t="shared" si="23"/>
        <v>0.10000000009313226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1735811.95</v>
      </c>
      <c r="D1237" s="1">
        <f>BILANCA!E260</f>
        <v>1735811.95</v>
      </c>
      <c r="E1237" s="1">
        <v>0</v>
      </c>
      <c r="F1237" s="1">
        <v>0</v>
      </c>
      <c r="G1237" s="2">
        <f t="shared" si="22"/>
        <v>1322688.7058999999</v>
      </c>
      <c r="H1237" s="2">
        <f t="shared" si="23"/>
        <v>0.10000000009313226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7381.09</v>
      </c>
      <c r="D1240" s="1">
        <f>BILANCA!E264</f>
        <v>7692.05</v>
      </c>
      <c r="E1240" s="1">
        <v>0</v>
      </c>
      <c r="F1240" s="1">
        <v>0</v>
      </c>
      <c r="G1240" s="2">
        <f t="shared" si="22"/>
        <v>5850.6538300000002</v>
      </c>
      <c r="H1240" s="2">
        <f t="shared" si="23"/>
        <v>0.14000000000032742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3433.13</v>
      </c>
      <c r="D1244" s="1">
        <f>BILANCA!E268</f>
        <v>5909.93</v>
      </c>
      <c r="E1244" s="1">
        <v>0</v>
      </c>
      <c r="F1244" s="1">
        <v>0</v>
      </c>
      <c r="G1244" s="2">
        <f t="shared" si="24"/>
        <v>3981.0303900000004</v>
      </c>
      <c r="H1244" s="2">
        <f t="shared" si="23"/>
        <v>0.1999999999998181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278.23</v>
      </c>
      <c r="D1245" s="1">
        <f>BILANCA!E269</f>
        <v>460.9</v>
      </c>
      <c r="E1245" s="1">
        <v>0</v>
      </c>
      <c r="F1245" s="1">
        <v>0</v>
      </c>
      <c r="G1245" s="2">
        <f t="shared" si="24"/>
        <v>314.40786000000003</v>
      </c>
      <c r="H1245" s="2">
        <f t="shared" si="23"/>
        <v>0.33000000000004093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306.60000000000002</v>
      </c>
      <c r="E1247" s="1">
        <v>0</v>
      </c>
      <c r="F1247" s="1">
        <v>0</v>
      </c>
      <c r="G1247" s="2">
        <f t="shared" si="24"/>
        <v>161.88480000000001</v>
      </c>
      <c r="H1247" s="2">
        <f t="shared" si="23"/>
        <v>0.39999999999997726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218.99</v>
      </c>
      <c r="D1263" s="1">
        <f>BILANCA!E287</f>
        <v>3333.24</v>
      </c>
      <c r="E1263" s="1">
        <v>0</v>
      </c>
      <c r="F1263" s="1">
        <v>0</v>
      </c>
      <c r="G1263" s="2">
        <f t="shared" si="24"/>
        <v>1927.9316000000001</v>
      </c>
      <c r="H1263" s="2">
        <f t="shared" si="23"/>
        <v>0.24999999999977263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119777.67</v>
      </c>
      <c r="D1264" s="1">
        <f>BILANCA!E288</f>
        <v>126918.07</v>
      </c>
      <c r="E1264" s="1">
        <v>0</v>
      </c>
      <c r="F1264" s="1">
        <v>0</v>
      </c>
      <c r="G1264" s="2">
        <f t="shared" si="24"/>
        <v>104985.48061000003</v>
      </c>
      <c r="H1264" s="2">
        <f t="shared" si="23"/>
        <v>0.40000000000873115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v>
      </c>
      <c r="E1265" s="1">
        <v>0</v>
      </c>
      <c r="F1265" s="1">
        <v>0</v>
      </c>
      <c r="G1265" s="2">
        <f t="shared" si="24"/>
        <v>11.28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1437609.1500000001</v>
      </c>
      <c r="D1408" s="1">
        <f>'RAS-funkcijski'!E114</f>
        <v>1673272.79</v>
      </c>
      <c r="E1408" s="1">
        <v>0</v>
      </c>
      <c r="F1408" s="1">
        <v>0</v>
      </c>
      <c r="G1408" s="2">
        <f t="shared" si="24"/>
        <v>526257.02029999997</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1373250.55</v>
      </c>
      <c r="D1409" s="1">
        <f>'RAS-funkcijski'!E115</f>
        <v>1582124.06</v>
      </c>
      <c r="E1409" s="1">
        <v>0</v>
      </c>
      <c r="F1409" s="1">
        <v>0</v>
      </c>
      <c r="G1409" s="2">
        <f t="shared" si="24"/>
        <v>503662.35237000004</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1373250.55</v>
      </c>
      <c r="D1410" s="1">
        <f>'RAS-funkcijski'!E116</f>
        <v>1582124.06</v>
      </c>
      <c r="E1410" s="1">
        <v>0</v>
      </c>
      <c r="F1410" s="1">
        <v>0</v>
      </c>
      <c r="G1410" s="2">
        <f t="shared" si="24"/>
        <v>508199.85104000004</v>
      </c>
      <c r="H1410" s="2">
        <f t="shared" si="27"/>
        <v>0.51000000000931323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64358.6</v>
      </c>
      <c r="D1420" s="1">
        <f>'RAS-funkcijski'!E126</f>
        <v>91148.73</v>
      </c>
      <c r="E1420" s="1">
        <v>0</v>
      </c>
      <c r="F1420" s="1">
        <v>0</v>
      </c>
      <c r="G1420" s="2">
        <f t="shared" si="24"/>
        <v>30092.039319999996</v>
      </c>
      <c r="H1420" s="2">
        <f t="shared" si="27"/>
        <v>0.67000000000552973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1437609.1500000001</v>
      </c>
      <c r="D1435" s="13">
        <f>'RAS-funkcijski'!E141</f>
        <v>1673272.79</v>
      </c>
      <c r="E1435" s="13">
        <v>0</v>
      </c>
      <c r="F1435" s="13">
        <v>0</v>
      </c>
      <c r="G1435" s="14">
        <f t="shared" si="24"/>
        <v>655429.19801000017</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119996.66</v>
      </c>
      <c r="D1480" s="6"/>
      <c r="E1480" s="6">
        <v>0</v>
      </c>
      <c r="F1480" s="6">
        <v>0</v>
      </c>
      <c r="G1480" s="7">
        <f t="shared" ref="G1480:G1580" si="34">B1480/1000*C1480</f>
        <v>119.99666000000001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1794827.85</v>
      </c>
      <c r="D1481" s="1">
        <v>0</v>
      </c>
      <c r="E1481" s="1">
        <v>0</v>
      </c>
      <c r="F1481" s="1">
        <v>0</v>
      </c>
      <c r="G1481" s="2">
        <f t="shared" si="34"/>
        <v>3589.6557000000003</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1790727.83</v>
      </c>
      <c r="D1483" s="1">
        <v>0</v>
      </c>
      <c r="E1483" s="1">
        <v>0</v>
      </c>
      <c r="F1483" s="1">
        <v>0</v>
      </c>
      <c r="G1483" s="2">
        <f t="shared" si="34"/>
        <v>7162.9113200000002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1412518.08</v>
      </c>
      <c r="D1484" s="1">
        <v>0</v>
      </c>
      <c r="E1484" s="1">
        <v>0</v>
      </c>
      <c r="F1484" s="1">
        <v>0</v>
      </c>
      <c r="G1484" s="2">
        <f t="shared" si="34"/>
        <v>7062.590400000001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373627.87</v>
      </c>
      <c r="D1485" s="1">
        <v>0</v>
      </c>
      <c r="E1485" s="1">
        <v>0</v>
      </c>
      <c r="F1485" s="1">
        <v>0</v>
      </c>
      <c r="G1485" s="2">
        <f t="shared" si="34"/>
        <v>2241.7672200000002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2238.6999999999998</v>
      </c>
      <c r="D1486" s="1">
        <v>0</v>
      </c>
      <c r="E1486" s="1">
        <v>0</v>
      </c>
      <c r="F1486" s="1">
        <v>0</v>
      </c>
      <c r="G1486" s="2">
        <f t="shared" si="34"/>
        <v>15.6709</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2343.1799999999998</v>
      </c>
      <c r="D1491" s="1">
        <v>0</v>
      </c>
      <c r="E1491" s="1">
        <v>0</v>
      </c>
      <c r="F1491" s="1">
        <v>0</v>
      </c>
      <c r="G1491" s="2">
        <f t="shared" si="34"/>
        <v>28.11816</v>
      </c>
      <c r="H1491" s="2">
        <f t="shared" si="35"/>
        <v>0.17999999999983629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4100.0200000000004</v>
      </c>
      <c r="D1492" s="1">
        <v>0</v>
      </c>
      <c r="E1492" s="1">
        <v>0</v>
      </c>
      <c r="F1492" s="1">
        <v>0</v>
      </c>
      <c r="G1492" s="2">
        <f t="shared" si="34"/>
        <v>53.300260000000002</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1784553.1999999997</v>
      </c>
      <c r="D1499" s="1">
        <v>0</v>
      </c>
      <c r="E1499" s="1">
        <v>0</v>
      </c>
      <c r="F1499" s="1">
        <v>0</v>
      </c>
      <c r="G1499" s="2">
        <f t="shared" si="34"/>
        <v>35691.063999999998</v>
      </c>
      <c r="H1499" s="2">
        <f t="shared" si="35"/>
        <v>0.19999999972060323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1780473.1799999997</v>
      </c>
      <c r="D1501" s="1">
        <v>0</v>
      </c>
      <c r="E1501" s="1">
        <v>0</v>
      </c>
      <c r="F1501" s="1">
        <v>0</v>
      </c>
      <c r="G1501" s="2">
        <f t="shared" si="34"/>
        <v>39170.40995999999</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1409878.17</v>
      </c>
      <c r="D1502" s="1">
        <v>0</v>
      </c>
      <c r="E1502" s="1">
        <v>0</v>
      </c>
      <c r="F1502" s="1">
        <v>0</v>
      </c>
      <c r="G1502" s="2">
        <f t="shared" si="34"/>
        <v>32427.197909999999</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366013.13</v>
      </c>
      <c r="D1503" s="1">
        <v>0</v>
      </c>
      <c r="E1503" s="1">
        <v>0</v>
      </c>
      <c r="F1503" s="1">
        <v>0</v>
      </c>
      <c r="G1503" s="2">
        <f t="shared" si="34"/>
        <v>8784.3151200000011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2238.6999999999998</v>
      </c>
      <c r="D1504" s="1">
        <v>0</v>
      </c>
      <c r="E1504" s="1">
        <v>0</v>
      </c>
      <c r="F1504" s="1">
        <v>0</v>
      </c>
      <c r="G1504" s="2">
        <f t="shared" si="34"/>
        <v>55.967500000000001</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2343.1799999999998</v>
      </c>
      <c r="D1509" s="1">
        <v>0</v>
      </c>
      <c r="E1509" s="1">
        <v>0</v>
      </c>
      <c r="F1509" s="1">
        <v>0</v>
      </c>
      <c r="G1509" s="2">
        <f t="shared" si="34"/>
        <v>70.295399999999987</v>
      </c>
      <c r="H1509" s="2">
        <f t="shared" si="35"/>
        <v>0.17999999999983629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4080.02</v>
      </c>
      <c r="D1510" s="1">
        <v>0</v>
      </c>
      <c r="E1510" s="1">
        <v>0</v>
      </c>
      <c r="F1510" s="1">
        <v>0</v>
      </c>
      <c r="G1510" s="2">
        <f t="shared" si="34"/>
        <v>126.48062</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130271.31000000029</v>
      </c>
      <c r="D1517" s="1">
        <v>0</v>
      </c>
      <c r="E1517" s="1">
        <v>0</v>
      </c>
      <c r="F1517" s="1">
        <v>0</v>
      </c>
      <c r="G1517" s="2">
        <f t="shared" si="34"/>
        <v>4950.3097800000105</v>
      </c>
      <c r="H1517" s="2">
        <f t="shared" si="35"/>
        <v>0.31000000028871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3353.24</v>
      </c>
      <c r="D1518" s="1">
        <v>0</v>
      </c>
      <c r="E1518" s="1">
        <v>0</v>
      </c>
      <c r="F1518" s="1">
        <v>0</v>
      </c>
      <c r="G1518" s="2">
        <f t="shared" si="34"/>
        <v>130.77635999999998</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3333.24</v>
      </c>
      <c r="D1524" s="1">
        <v>0</v>
      </c>
      <c r="E1524" s="1">
        <v>0</v>
      </c>
      <c r="F1524" s="1">
        <v>0</v>
      </c>
      <c r="G1524" s="2">
        <f t="shared" si="34"/>
        <v>149.99579999999997</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3333.24</v>
      </c>
      <c r="D1530" s="1">
        <v>0</v>
      </c>
      <c r="E1530" s="1">
        <v>0</v>
      </c>
      <c r="F1530" s="1">
        <v>0</v>
      </c>
      <c r="G1530" s="2">
        <f t="shared" si="34"/>
        <v>169.99523999999997</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3333.24</v>
      </c>
      <c r="D1531" s="1">
        <v>0</v>
      </c>
      <c r="E1531" s="1">
        <v>0</v>
      </c>
      <c r="F1531" s="1">
        <v>0</v>
      </c>
      <c r="G1531" s="2">
        <f t="shared" si="34"/>
        <v>173.32847999999998</v>
      </c>
      <c r="H1531" s="2">
        <f t="shared" si="35"/>
        <v>0.23999999999978172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20</v>
      </c>
      <c r="D1565" s="1">
        <v>0</v>
      </c>
      <c r="E1565" s="1">
        <v>0</v>
      </c>
      <c r="F1565" s="1">
        <v>0</v>
      </c>
      <c r="G1565" s="2">
        <f t="shared" si="34"/>
        <v>1.7199999999999998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v>
      </c>
      <c r="D1566" s="1">
        <v>0</v>
      </c>
      <c r="E1566" s="1">
        <v>0</v>
      </c>
      <c r="F1566" s="1">
        <v>0</v>
      </c>
      <c r="G1566" s="2">
        <f t="shared" si="34"/>
        <v>1.7399999999999998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126918.07</v>
      </c>
      <c r="D1576" s="1">
        <v>0</v>
      </c>
      <c r="E1576" s="1">
        <v>0</v>
      </c>
      <c r="F1576" s="1">
        <v>0</v>
      </c>
      <c r="G1576" s="2">
        <f t="shared" si="34"/>
        <v>12311.052790000002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126918.07</v>
      </c>
      <c r="D1578" s="1">
        <v>0</v>
      </c>
      <c r="E1578" s="1">
        <v>0</v>
      </c>
      <c r="F1578" s="1">
        <v>0</v>
      </c>
      <c r="G1578" s="2">
        <f t="shared" si="34"/>
        <v>12564.888930000001</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29496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1452011.08</v>
      </c>
      <c r="I16" s="170">
        <f>'PR-RAS'!E6</f>
        <v>1635405.27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1432308.2600000002</v>
      </c>
      <c r="I17" s="170">
        <f>'PR-RAS'!E151</f>
        <v>1669172.7699999998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38567.239999999932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111.41999999978725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104932.52000000005</v>
      </c>
      <c r="I20" s="173">
        <f>BILANCA!E7</f>
        <v>81019.86000000003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165445.01999999999</v>
      </c>
      <c r="I21" s="175">
        <f>BILANCA!E68</f>
        <v>136987.51999999999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119996.66</v>
      </c>
      <c r="I22" s="175">
        <f>BILANCA!E176</f>
        <v>130271.31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150380.88</v>
      </c>
      <c r="I23" s="177">
        <f>BILANCA!E237</f>
        <v>87736.07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1437609.1500000001</v>
      </c>
      <c r="I27" s="175">
        <f>'RAS-funkcijski'!E114</f>
        <v>1673272.79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1437609.1500000001</v>
      </c>
      <c r="I28" s="179">
        <f>'RAS-funkcijski'!E141</f>
        <v>1673272.79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119996.66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130271.31000000029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3353.24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126918.07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1452011.08</v>
      </c>
      <c r="E6" s="51">
        <f>E7+E44+E50+E82+E106+E124+E133+E139</f>
        <v>1635405.27</v>
      </c>
      <c r="F6" s="52">
        <f t="shared" ref="F6:F131" si="0">IF(D6&lt;&gt;0,IF(E6/D6&gt;=100,"&gt;&gt;100",E6/D6*100),"-")</f>
        <v>112.63035747633549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135630.69</v>
      </c>
      <c r="E50" s="51">
        <f>E51+E54+E59+E62+E65+E68+E71+E74+E77</f>
        <v>126832.13</v>
      </c>
      <c r="F50" s="52">
        <f t="shared" si="0"/>
        <v>93.512854649637191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8520.7999999999993</v>
      </c>
      <c r="E68" s="51">
        <f t="shared" si="15"/>
        <v>11658.24</v>
      </c>
      <c r="F68" s="52">
        <f t="shared" si="0"/>
        <v>136.82095577880011</v>
      </c>
    </row>
    <row r="69" spans="1:6" ht="12.75" customHeight="1" x14ac:dyDescent="0.2">
      <c r="A69" s="53" t="s">
        <v>184</v>
      </c>
      <c r="B69" s="85" t="s">
        <v>185</v>
      </c>
      <c r="C69" s="50" t="s">
        <v>184</v>
      </c>
      <c r="D69" s="242">
        <v>8520.7999999999993</v>
      </c>
      <c r="E69" s="242">
        <v>11658.24</v>
      </c>
      <c r="F69" s="52">
        <f t="shared" si="0"/>
        <v>136.82095577880011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127109.89</v>
      </c>
      <c r="E74" s="51">
        <f t="shared" si="17"/>
        <v>115173.89</v>
      </c>
      <c r="F74" s="52">
        <f t="shared" si="0"/>
        <v>90.609700000527098</v>
      </c>
    </row>
    <row r="75" spans="1:6" ht="12.75" customHeight="1" x14ac:dyDescent="0.2">
      <c r="A75" s="53" t="s">
        <v>196</v>
      </c>
      <c r="B75" s="85" t="s">
        <v>197</v>
      </c>
      <c r="C75" s="50" t="s">
        <v>196</v>
      </c>
      <c r="D75" s="242">
        <v>127109.89</v>
      </c>
      <c r="E75" s="242">
        <v>115173.89</v>
      </c>
      <c r="F75" s="52">
        <f t="shared" si="0"/>
        <v>90.609700000527098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1.43</v>
      </c>
      <c r="E82" s="51">
        <f t="shared" si="19"/>
        <v>7.65</v>
      </c>
      <c r="F82" s="52">
        <f t="shared" si="0"/>
        <v>534.96503496503499</v>
      </c>
    </row>
    <row r="83" spans="1:6" ht="12.75" customHeight="1" x14ac:dyDescent="0.2">
      <c r="A83" s="53">
        <v>641</v>
      </c>
      <c r="B83" s="85" t="s">
        <v>212</v>
      </c>
      <c r="C83" s="50" t="s">
        <v>213</v>
      </c>
      <c r="D83" s="51">
        <f t="shared" ref="D83:E83" si="20">SUM(D84:D90)</f>
        <v>1.43</v>
      </c>
      <c r="E83" s="51">
        <f t="shared" si="20"/>
        <v>7.65</v>
      </c>
      <c r="F83" s="52">
        <f t="shared" si="0"/>
        <v>534.96503496503499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1.43</v>
      </c>
      <c r="E85" s="242">
        <v>7.65</v>
      </c>
      <c r="F85" s="52">
        <f t="shared" si="0"/>
        <v>534.96503496503499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246534.63</v>
      </c>
      <c r="E106" s="51">
        <f t="shared" si="23"/>
        <v>250121.48</v>
      </c>
      <c r="F106" s="52">
        <f t="shared" si="0"/>
        <v>101.45490716659155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246534.63</v>
      </c>
      <c r="E112" s="51">
        <f t="shared" si="25"/>
        <v>250121.48</v>
      </c>
      <c r="F112" s="52">
        <f t="shared" si="0"/>
        <v>101.45490716659155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246534.63</v>
      </c>
      <c r="E117" s="242">
        <v>250121.48</v>
      </c>
      <c r="F117" s="52">
        <f t="shared" si="0"/>
        <v>101.45490716659155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1069844.33</v>
      </c>
      <c r="E133" s="51">
        <f t="shared" si="30"/>
        <v>1258444.01</v>
      </c>
      <c r="F133" s="52">
        <f t="shared" ref="F133:F223" si="31">IF(D133&lt;&gt;0,IF(E133/D133&gt;=100,"&gt;&gt;100",E133/D133*100),"-")</f>
        <v>117.62870304691897</v>
      </c>
    </row>
    <row r="134" spans="1:6" ht="24" x14ac:dyDescent="0.2">
      <c r="A134" s="53">
        <v>671</v>
      </c>
      <c r="B134" s="232" t="s">
        <v>314</v>
      </c>
      <c r="C134" s="50" t="s">
        <v>315</v>
      </c>
      <c r="D134" s="51">
        <f t="shared" ref="D134:E134" si="32">SUM(D135:D137)</f>
        <v>1069844.33</v>
      </c>
      <c r="E134" s="51">
        <f t="shared" si="32"/>
        <v>1258444.01</v>
      </c>
      <c r="F134" s="52">
        <f t="shared" si="31"/>
        <v>117.62870304691897</v>
      </c>
    </row>
    <row r="135" spans="1:6" ht="12.75" customHeight="1" x14ac:dyDescent="0.2">
      <c r="A135" s="53">
        <v>6711</v>
      </c>
      <c r="B135" s="85" t="s">
        <v>316</v>
      </c>
      <c r="C135" s="50" t="s">
        <v>317</v>
      </c>
      <c r="D135" s="242">
        <v>1069844.33</v>
      </c>
      <c r="E135" s="242">
        <v>1258444.01</v>
      </c>
      <c r="F135" s="52">
        <f t="shared" si="31"/>
        <v>117.62870304691897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1432308.2600000002</v>
      </c>
      <c r="E151" s="51">
        <f t="shared" si="35"/>
        <v>1669172.7699999998</v>
      </c>
      <c r="F151" s="52">
        <f t="shared" si="31"/>
        <v>116.53725783861634</v>
      </c>
    </row>
    <row r="152" spans="1:6" ht="12.75" customHeight="1" x14ac:dyDescent="0.2">
      <c r="A152" s="53">
        <v>31</v>
      </c>
      <c r="B152" s="85" t="s">
        <v>349</v>
      </c>
      <c r="C152" s="50" t="s">
        <v>350</v>
      </c>
      <c r="D152" s="51">
        <f t="shared" ref="D152:E152" si="36">D153+D158+D159</f>
        <v>1199357.08</v>
      </c>
      <c r="E152" s="51">
        <f t="shared" si="36"/>
        <v>1394296.15</v>
      </c>
      <c r="F152" s="52">
        <f t="shared" si="31"/>
        <v>116.25363065351647</v>
      </c>
    </row>
    <row r="153" spans="1:6" ht="12.75" customHeight="1" x14ac:dyDescent="0.2">
      <c r="A153" s="53">
        <v>311</v>
      </c>
      <c r="B153" s="85" t="s">
        <v>351</v>
      </c>
      <c r="C153" s="50" t="s">
        <v>352</v>
      </c>
      <c r="D153" s="51">
        <f t="shared" ref="D153:E153" si="37">SUM(D154:D157)</f>
        <v>981584.5</v>
      </c>
      <c r="E153" s="51">
        <f t="shared" si="37"/>
        <v>1134936.8700000001</v>
      </c>
      <c r="F153" s="52">
        <f t="shared" si="31"/>
        <v>115.62294127505071</v>
      </c>
    </row>
    <row r="154" spans="1:6" ht="12.75" customHeight="1" x14ac:dyDescent="0.2">
      <c r="A154" s="53">
        <v>3111</v>
      </c>
      <c r="B154" s="85" t="s">
        <v>353</v>
      </c>
      <c r="C154" s="50" t="s">
        <v>354</v>
      </c>
      <c r="D154" s="242">
        <v>981303.75</v>
      </c>
      <c r="E154" s="242">
        <v>1134936.8700000001</v>
      </c>
      <c r="F154" s="52">
        <f t="shared" si="31"/>
        <v>115.65602088038492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280.75</v>
      </c>
      <c r="E156" s="242"/>
      <c r="F156" s="52">
        <f t="shared" si="31"/>
        <v>0</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58639.54</v>
      </c>
      <c r="E158" s="242">
        <v>75121.89</v>
      </c>
      <c r="F158" s="52">
        <f t="shared" si="31"/>
        <v>128.10791148770949</v>
      </c>
    </row>
    <row r="159" spans="1:6" ht="12.75" customHeight="1" x14ac:dyDescent="0.2">
      <c r="A159" s="53">
        <v>313</v>
      </c>
      <c r="B159" s="85" t="s">
        <v>363</v>
      </c>
      <c r="C159" s="50" t="s">
        <v>364</v>
      </c>
      <c r="D159" s="51">
        <f t="shared" ref="D159:E159" si="38">SUM(D160:D162)</f>
        <v>159133.04</v>
      </c>
      <c r="E159" s="51">
        <f t="shared" si="38"/>
        <v>184237.39</v>
      </c>
      <c r="F159" s="52">
        <f t="shared" si="31"/>
        <v>115.77569937707469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159133.04</v>
      </c>
      <c r="E161" s="242">
        <v>184237.39</v>
      </c>
      <c r="F161" s="52">
        <f t="shared" si="31"/>
        <v>115.77569937707469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230950.87000000002</v>
      </c>
      <c r="E163" s="51">
        <f t="shared" si="39"/>
        <v>272637.92000000004</v>
      </c>
      <c r="F163" s="52">
        <f t="shared" si="31"/>
        <v>118.05018097572008</v>
      </c>
    </row>
    <row r="164" spans="1:6" ht="12.75" customHeight="1" x14ac:dyDescent="0.2">
      <c r="A164" s="53">
        <v>321</v>
      </c>
      <c r="B164" s="85" t="s">
        <v>372</v>
      </c>
      <c r="C164" s="50" t="s">
        <v>373</v>
      </c>
      <c r="D164" s="51">
        <f t="shared" ref="D164:E164" si="40">SUM(D165:D168)</f>
        <v>28959.920000000002</v>
      </c>
      <c r="E164" s="51">
        <f t="shared" si="40"/>
        <v>32255.72</v>
      </c>
      <c r="F164" s="52">
        <f t="shared" si="31"/>
        <v>111.38055629987929</v>
      </c>
    </row>
    <row r="165" spans="1:6" ht="12.75" customHeight="1" x14ac:dyDescent="0.2">
      <c r="A165" s="53">
        <v>3211</v>
      </c>
      <c r="B165" s="85" t="s">
        <v>374</v>
      </c>
      <c r="C165" s="50" t="s">
        <v>375</v>
      </c>
      <c r="D165" s="242">
        <v>3712.75</v>
      </c>
      <c r="E165" s="242">
        <v>1655.4</v>
      </c>
      <c r="F165" s="52">
        <f t="shared" si="31"/>
        <v>44.586896505285836</v>
      </c>
    </row>
    <row r="166" spans="1:6" ht="12.75" customHeight="1" x14ac:dyDescent="0.2">
      <c r="A166" s="53">
        <v>3212</v>
      </c>
      <c r="B166" s="85" t="s">
        <v>376</v>
      </c>
      <c r="C166" s="50" t="s">
        <v>377</v>
      </c>
      <c r="D166" s="242">
        <v>19638.310000000001</v>
      </c>
      <c r="E166" s="242">
        <v>19172.53</v>
      </c>
      <c r="F166" s="52">
        <f t="shared" si="31"/>
        <v>97.628207315191574</v>
      </c>
    </row>
    <row r="167" spans="1:6" ht="12.75" customHeight="1" x14ac:dyDescent="0.2">
      <c r="A167" s="53">
        <v>3213</v>
      </c>
      <c r="B167" s="85" t="s">
        <v>378</v>
      </c>
      <c r="C167" s="50" t="s">
        <v>379</v>
      </c>
      <c r="D167" s="242">
        <v>5476.14</v>
      </c>
      <c r="E167" s="242">
        <v>11198.37</v>
      </c>
      <c r="F167" s="52">
        <f t="shared" si="31"/>
        <v>204.4938588129595</v>
      </c>
    </row>
    <row r="168" spans="1:6" ht="12.75" customHeight="1" x14ac:dyDescent="0.2">
      <c r="A168" s="53">
        <v>3214</v>
      </c>
      <c r="B168" s="85" t="s">
        <v>380</v>
      </c>
      <c r="C168" s="50" t="s">
        <v>381</v>
      </c>
      <c r="D168" s="242">
        <v>132.72</v>
      </c>
      <c r="E168" s="242">
        <v>229.42</v>
      </c>
      <c r="F168" s="52">
        <f t="shared" si="31"/>
        <v>172.86015672091622</v>
      </c>
    </row>
    <row r="169" spans="1:6" ht="12.75" customHeight="1" x14ac:dyDescent="0.2">
      <c r="A169" s="53">
        <v>322</v>
      </c>
      <c r="B169" s="85" t="s">
        <v>382</v>
      </c>
      <c r="C169" s="50" t="s">
        <v>383</v>
      </c>
      <c r="D169" s="51">
        <f t="shared" ref="D169:E169" si="41">SUM(D170:D176)</f>
        <v>141694.51</v>
      </c>
      <c r="E169" s="51">
        <f t="shared" si="41"/>
        <v>172047.68</v>
      </c>
      <c r="F169" s="52">
        <f t="shared" si="31"/>
        <v>121.4215568408402</v>
      </c>
    </row>
    <row r="170" spans="1:6" ht="12.75" customHeight="1" x14ac:dyDescent="0.2">
      <c r="A170" s="53">
        <v>3221</v>
      </c>
      <c r="B170" s="85" t="s">
        <v>384</v>
      </c>
      <c r="C170" s="50" t="s">
        <v>385</v>
      </c>
      <c r="D170" s="242">
        <v>14443.18</v>
      </c>
      <c r="E170" s="242">
        <v>18186.650000000001</v>
      </c>
      <c r="F170" s="52">
        <f t="shared" si="31"/>
        <v>125.9185996435688</v>
      </c>
    </row>
    <row r="171" spans="1:6" ht="12.75" customHeight="1" x14ac:dyDescent="0.2">
      <c r="A171" s="53">
        <v>3222</v>
      </c>
      <c r="B171" s="85" t="s">
        <v>386</v>
      </c>
      <c r="C171" s="50" t="s">
        <v>387</v>
      </c>
      <c r="D171" s="242">
        <v>80786.2</v>
      </c>
      <c r="E171" s="242">
        <v>114595.37</v>
      </c>
      <c r="F171" s="52">
        <f t="shared" si="31"/>
        <v>141.85017985745091</v>
      </c>
    </row>
    <row r="172" spans="1:6" ht="12.75" customHeight="1" x14ac:dyDescent="0.2">
      <c r="A172" s="53">
        <v>3223</v>
      </c>
      <c r="B172" s="85" t="s">
        <v>388</v>
      </c>
      <c r="C172" s="50" t="s">
        <v>389</v>
      </c>
      <c r="D172" s="242">
        <v>38808.1</v>
      </c>
      <c r="E172" s="242">
        <v>25660</v>
      </c>
      <c r="F172" s="52">
        <f t="shared" si="31"/>
        <v>66.120217171157563</v>
      </c>
    </row>
    <row r="173" spans="1:6" ht="12.75" customHeight="1" x14ac:dyDescent="0.2">
      <c r="A173" s="53">
        <v>3224</v>
      </c>
      <c r="B173" s="85" t="s">
        <v>390</v>
      </c>
      <c r="C173" s="50" t="s">
        <v>391</v>
      </c>
      <c r="D173" s="242">
        <v>3056.9</v>
      </c>
      <c r="E173" s="242">
        <v>3119.95</v>
      </c>
      <c r="F173" s="52">
        <f t="shared" si="31"/>
        <v>102.06254702476365</v>
      </c>
    </row>
    <row r="174" spans="1:6" ht="12.75" customHeight="1" x14ac:dyDescent="0.2">
      <c r="A174" s="53">
        <v>3225</v>
      </c>
      <c r="B174" s="85" t="s">
        <v>392</v>
      </c>
      <c r="C174" s="50" t="s">
        <v>393</v>
      </c>
      <c r="D174" s="242">
        <v>1452.44</v>
      </c>
      <c r="E174" s="242">
        <v>6818.69</v>
      </c>
      <c r="F174" s="52">
        <f t="shared" si="31"/>
        <v>469.46448734543242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3147.69</v>
      </c>
      <c r="E176" s="242">
        <v>3667.02</v>
      </c>
      <c r="F176" s="52">
        <f t="shared" si="31"/>
        <v>116.49876576155846</v>
      </c>
    </row>
    <row r="177" spans="1:6" ht="12.75" customHeight="1" x14ac:dyDescent="0.2">
      <c r="A177" s="53">
        <v>323</v>
      </c>
      <c r="B177" s="85" t="s">
        <v>398</v>
      </c>
      <c r="C177" s="50" t="s">
        <v>399</v>
      </c>
      <c r="D177" s="51">
        <f t="shared" ref="D177:E177" si="42">SUM(D178:D186)</f>
        <v>54119.43</v>
      </c>
      <c r="E177" s="51">
        <f t="shared" si="42"/>
        <v>58453.380000000012</v>
      </c>
      <c r="F177" s="52">
        <f t="shared" si="31"/>
        <v>108.00812203676205</v>
      </c>
    </row>
    <row r="178" spans="1:6" ht="12.75" customHeight="1" x14ac:dyDescent="0.2">
      <c r="A178" s="53">
        <v>3231</v>
      </c>
      <c r="B178" s="85" t="s">
        <v>400</v>
      </c>
      <c r="C178" s="50" t="s">
        <v>401</v>
      </c>
      <c r="D178" s="242">
        <v>5135.2</v>
      </c>
      <c r="E178" s="242">
        <v>5706.3</v>
      </c>
      <c r="F178" s="52">
        <f t="shared" si="31"/>
        <v>111.12128057329802</v>
      </c>
    </row>
    <row r="179" spans="1:6" ht="12.75" customHeight="1" x14ac:dyDescent="0.2">
      <c r="A179" s="53">
        <v>3232</v>
      </c>
      <c r="B179" s="85" t="s">
        <v>402</v>
      </c>
      <c r="C179" s="50" t="s">
        <v>403</v>
      </c>
      <c r="D179" s="242">
        <v>15058.23</v>
      </c>
      <c r="E179" s="242">
        <v>13666.11</v>
      </c>
      <c r="F179" s="52">
        <f t="shared" si="31"/>
        <v>90.755088745490013</v>
      </c>
    </row>
    <row r="180" spans="1:6" ht="12.75" customHeight="1" x14ac:dyDescent="0.2">
      <c r="A180" s="53">
        <v>3233</v>
      </c>
      <c r="B180" s="85" t="s">
        <v>404</v>
      </c>
      <c r="C180" s="50" t="s">
        <v>405</v>
      </c>
      <c r="D180" s="242">
        <v>359.68</v>
      </c>
      <c r="E180" s="242">
        <v>1626.29</v>
      </c>
      <c r="F180" s="52">
        <f t="shared" si="31"/>
        <v>452.1491325622776</v>
      </c>
    </row>
    <row r="181" spans="1:6" ht="12.75" customHeight="1" x14ac:dyDescent="0.2">
      <c r="A181" s="53">
        <v>3234</v>
      </c>
      <c r="B181" s="85" t="s">
        <v>406</v>
      </c>
      <c r="C181" s="50" t="s">
        <v>407</v>
      </c>
      <c r="D181" s="242">
        <v>13355.79</v>
      </c>
      <c r="E181" s="242">
        <v>14765.2</v>
      </c>
      <c r="F181" s="52">
        <f t="shared" si="31"/>
        <v>110.55280144416766</v>
      </c>
    </row>
    <row r="182" spans="1:6" ht="12.75" customHeight="1" x14ac:dyDescent="0.2">
      <c r="A182" s="53">
        <v>3235</v>
      </c>
      <c r="B182" s="85" t="s">
        <v>408</v>
      </c>
      <c r="C182" s="50" t="s">
        <v>409</v>
      </c>
      <c r="D182" s="242">
        <v>102.6</v>
      </c>
      <c r="E182" s="242">
        <v>103.87</v>
      </c>
      <c r="F182" s="52">
        <f t="shared" si="31"/>
        <v>101.23781676413257</v>
      </c>
    </row>
    <row r="183" spans="1:6" ht="12.75" customHeight="1" x14ac:dyDescent="0.2">
      <c r="A183" s="53">
        <v>3236</v>
      </c>
      <c r="B183" s="85" t="s">
        <v>410</v>
      </c>
      <c r="C183" s="50" t="s">
        <v>411</v>
      </c>
      <c r="D183" s="242">
        <v>9348.3799999999992</v>
      </c>
      <c r="E183" s="242">
        <v>8392.11</v>
      </c>
      <c r="F183" s="52">
        <f t="shared" si="31"/>
        <v>89.770741026787547</v>
      </c>
    </row>
    <row r="184" spans="1:6" ht="12.75" customHeight="1" x14ac:dyDescent="0.2">
      <c r="A184" s="53">
        <v>3237</v>
      </c>
      <c r="B184" s="85" t="s">
        <v>412</v>
      </c>
      <c r="C184" s="50" t="s">
        <v>413</v>
      </c>
      <c r="D184" s="242">
        <v>2981.86</v>
      </c>
      <c r="E184" s="242">
        <v>6461.22</v>
      </c>
      <c r="F184" s="52">
        <f t="shared" si="31"/>
        <v>216.68421723353882</v>
      </c>
    </row>
    <row r="185" spans="1:6" ht="12.75" customHeight="1" x14ac:dyDescent="0.2">
      <c r="A185" s="53">
        <v>3238</v>
      </c>
      <c r="B185" s="85" t="s">
        <v>414</v>
      </c>
      <c r="C185" s="50" t="s">
        <v>415</v>
      </c>
      <c r="D185" s="242">
        <v>5150.84</v>
      </c>
      <c r="E185" s="242">
        <v>5376.66</v>
      </c>
      <c r="F185" s="52">
        <f t="shared" si="31"/>
        <v>104.38413928601938</v>
      </c>
    </row>
    <row r="186" spans="1:6" ht="12.75" customHeight="1" x14ac:dyDescent="0.2">
      <c r="A186" s="53">
        <v>3239</v>
      </c>
      <c r="B186" s="85" t="s">
        <v>416</v>
      </c>
      <c r="C186" s="50" t="s">
        <v>417</v>
      </c>
      <c r="D186" s="242">
        <v>2626.85</v>
      </c>
      <c r="E186" s="242">
        <v>2355.62</v>
      </c>
      <c r="F186" s="52">
        <f t="shared" si="31"/>
        <v>89.674705445685902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6177.0099999999993</v>
      </c>
      <c r="E188" s="51">
        <f t="shared" si="43"/>
        <v>9881.1400000000012</v>
      </c>
      <c r="F188" s="52">
        <f t="shared" si="31"/>
        <v>159.96639150657037</v>
      </c>
    </row>
    <row r="189" spans="1:6" ht="12.75" customHeight="1" x14ac:dyDescent="0.2">
      <c r="A189" s="53">
        <v>3291</v>
      </c>
      <c r="B189" s="232" t="s">
        <v>422</v>
      </c>
      <c r="C189" s="50" t="s">
        <v>423</v>
      </c>
      <c r="D189" s="242">
        <v>2873.12</v>
      </c>
      <c r="E189" s="242">
        <v>2873.12</v>
      </c>
      <c r="F189" s="52">
        <f t="shared" si="31"/>
        <v>100</v>
      </c>
    </row>
    <row r="190" spans="1:6" ht="12.75" customHeight="1" x14ac:dyDescent="0.2">
      <c r="A190" s="53">
        <v>3292</v>
      </c>
      <c r="B190" s="85" t="s">
        <v>424</v>
      </c>
      <c r="C190" s="50" t="s">
        <v>425</v>
      </c>
      <c r="D190" s="242">
        <v>339.78</v>
      </c>
      <c r="E190" s="242">
        <v>2545.5700000000002</v>
      </c>
      <c r="F190" s="52">
        <f t="shared" si="31"/>
        <v>749.18182353287432</v>
      </c>
    </row>
    <row r="191" spans="1:6" ht="12.75" customHeight="1" x14ac:dyDescent="0.2">
      <c r="A191" s="53">
        <v>3293</v>
      </c>
      <c r="B191" s="85" t="s">
        <v>426</v>
      </c>
      <c r="C191" s="50" t="s">
        <v>427</v>
      </c>
      <c r="D191" s="242">
        <v>41.55</v>
      </c>
      <c r="E191" s="242">
        <v>394.87</v>
      </c>
      <c r="F191" s="52">
        <f t="shared" si="31"/>
        <v>950.34897713598082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2583.12</v>
      </c>
      <c r="E193" s="242">
        <v>3614</v>
      </c>
      <c r="F193" s="52">
        <f t="shared" si="31"/>
        <v>139.90832791353094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339.44</v>
      </c>
      <c r="E195" s="242">
        <v>453.58</v>
      </c>
      <c r="F195" s="52">
        <f t="shared" si="31"/>
        <v>133.62597218948858</v>
      </c>
    </row>
    <row r="196" spans="1:6" ht="12.75" customHeight="1" x14ac:dyDescent="0.2">
      <c r="A196" s="53">
        <v>34</v>
      </c>
      <c r="B196" s="232" t="s">
        <v>436</v>
      </c>
      <c r="C196" s="50" t="s">
        <v>437</v>
      </c>
      <c r="D196" s="51">
        <f t="shared" ref="D196:E196" si="44">D197+D202+D210</f>
        <v>2000.31</v>
      </c>
      <c r="E196" s="51">
        <f t="shared" si="44"/>
        <v>2238.6999999999998</v>
      </c>
      <c r="F196" s="52">
        <f t="shared" si="31"/>
        <v>111.91765276382159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2000.31</v>
      </c>
      <c r="E210" s="51">
        <f t="shared" si="47"/>
        <v>2238.6999999999998</v>
      </c>
      <c r="F210" s="52">
        <f t="shared" si="31"/>
        <v>111.91765276382159</v>
      </c>
    </row>
    <row r="211" spans="1:6" ht="12.75" customHeight="1" x14ac:dyDescent="0.2">
      <c r="A211" s="53">
        <v>3431</v>
      </c>
      <c r="B211" s="232" t="s">
        <v>466</v>
      </c>
      <c r="C211" s="50" t="s">
        <v>467</v>
      </c>
      <c r="D211" s="242">
        <v>2000.31</v>
      </c>
      <c r="E211" s="242">
        <v>2238.6999999999998</v>
      </c>
      <c r="F211" s="52">
        <f t="shared" si="31"/>
        <v>111.91765276382159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1432308.2600000002</v>
      </c>
      <c r="E289" s="51">
        <f t="shared" si="79"/>
        <v>1669172.7699999998</v>
      </c>
      <c r="F289" s="52">
        <f t="shared" si="76"/>
        <v>116.53725783861634</v>
      </c>
    </row>
    <row r="290" spans="1:6" ht="12.75" customHeight="1" x14ac:dyDescent="0.2">
      <c r="A290" s="53" t="s">
        <v>609</v>
      </c>
      <c r="B290" s="85" t="s">
        <v>620</v>
      </c>
      <c r="C290" s="50" t="s">
        <v>621</v>
      </c>
      <c r="D290" s="51">
        <f>IF(D6&gt;=D289,D6-D289,0)</f>
        <v>19702.819999999832</v>
      </c>
      <c r="E290" s="51">
        <f>IF(E6&gt;=E289,E6-E289,0)</f>
        <v>0</v>
      </c>
      <c r="F290" s="52">
        <f t="shared" si="76"/>
        <v>0</v>
      </c>
    </row>
    <row r="291" spans="1:6" ht="12.75" customHeight="1" x14ac:dyDescent="0.2">
      <c r="A291" s="53" t="s">
        <v>609</v>
      </c>
      <c r="B291" s="85" t="s">
        <v>622</v>
      </c>
      <c r="C291" s="50" t="s">
        <v>623</v>
      </c>
      <c r="D291" s="51">
        <f>IF(D289&gt;=D6,D289-D6,0)</f>
        <v>0</v>
      </c>
      <c r="E291" s="51">
        <f>IF(E289&gt;=E6,E289-E6,0)</f>
        <v>33767.499999999767</v>
      </c>
      <c r="F291" s="52" t="str">
        <f t="shared" si="76"/>
        <v>-</v>
      </c>
    </row>
    <row r="292" spans="1:6" ht="12.75" customHeight="1" x14ac:dyDescent="0.2">
      <c r="A292" s="53">
        <v>92211</v>
      </c>
      <c r="B292" s="85" t="s">
        <v>624</v>
      </c>
      <c r="C292" s="50" t="s">
        <v>625</v>
      </c>
      <c r="D292" s="242">
        <v>24165.31</v>
      </c>
      <c r="E292" s="242">
        <v>37756.1</v>
      </c>
      <c r="F292" s="52">
        <f t="shared" si="76"/>
        <v>156.24090897240711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6881.12</v>
      </c>
      <c r="E294" s="242">
        <v>6827.63</v>
      </c>
      <c r="F294" s="52">
        <f t="shared" si="76"/>
        <v>99.222655614202338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5300.89</v>
      </c>
      <c r="E350" s="51">
        <f t="shared" si="95"/>
        <v>4100.0200000000004</v>
      </c>
      <c r="F350" s="52">
        <f t="shared" si="81"/>
        <v>77.345879654171284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5300.89</v>
      </c>
      <c r="E363" s="51">
        <f t="shared" si="99"/>
        <v>4100.0200000000004</v>
      </c>
      <c r="F363" s="52">
        <f t="shared" si="81"/>
        <v>77.345879654171284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5300.89</v>
      </c>
      <c r="E369" s="51">
        <f t="shared" si="101"/>
        <v>4100.0200000000004</v>
      </c>
      <c r="F369" s="52">
        <f t="shared" si="81"/>
        <v>77.345879654171284</v>
      </c>
    </row>
    <row r="370" spans="1:6" ht="12.75" customHeight="1" x14ac:dyDescent="0.2">
      <c r="A370" s="53">
        <v>4221</v>
      </c>
      <c r="B370" s="85" t="s">
        <v>675</v>
      </c>
      <c r="C370" s="50" t="s">
        <v>767</v>
      </c>
      <c r="D370" s="242">
        <v>1327.23</v>
      </c>
      <c r="E370" s="242">
        <v>600</v>
      </c>
      <c r="F370" s="52">
        <f t="shared" si="81"/>
        <v>45.206934743789695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315.99</v>
      </c>
      <c r="E372" s="242">
        <v>238.95</v>
      </c>
      <c r="F372" s="52">
        <f t="shared" si="81"/>
        <v>75.619481629165477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3657.67</v>
      </c>
      <c r="E376" s="242">
        <v>3261.07</v>
      </c>
      <c r="F376" s="52">
        <f t="shared" si="81"/>
        <v>89.157031662233067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5300.89</v>
      </c>
      <c r="E408" s="51">
        <f t="shared" si="111"/>
        <v>4100.0200000000004</v>
      </c>
      <c r="F408" s="52">
        <f t="shared" si="81"/>
        <v>77.345879654171284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1452011.08</v>
      </c>
      <c r="E412" s="51">
        <f>E6+E298</f>
        <v>1635405.27</v>
      </c>
      <c r="F412" s="52">
        <f t="shared" si="81"/>
        <v>112.63035747633549</v>
      </c>
    </row>
    <row r="413" spans="1:6" ht="12.75" customHeight="1" x14ac:dyDescent="0.2">
      <c r="A413" s="53" t="s">
        <v>609</v>
      </c>
      <c r="B413" s="85" t="s">
        <v>832</v>
      </c>
      <c r="C413" s="50" t="s">
        <v>833</v>
      </c>
      <c r="D413" s="51">
        <f t="shared" ref="D413:E413" si="112">D289+D350</f>
        <v>1437609.1500000001</v>
      </c>
      <c r="E413" s="51">
        <f t="shared" si="112"/>
        <v>1673272.7899999998</v>
      </c>
      <c r="F413" s="52">
        <f t="shared" si="81"/>
        <v>116.39274763937053</v>
      </c>
    </row>
    <row r="414" spans="1:6" ht="12.75" customHeight="1" x14ac:dyDescent="0.2">
      <c r="A414" s="53" t="s">
        <v>609</v>
      </c>
      <c r="B414" s="85" t="s">
        <v>834</v>
      </c>
      <c r="C414" s="50" t="s">
        <v>835</v>
      </c>
      <c r="D414" s="51">
        <f t="shared" ref="D414:E414" si="113">IF(D412&gt;=D413,D412-D413,0)</f>
        <v>14401.929999999935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37867.519999999786</v>
      </c>
      <c r="F415" s="52" t="str">
        <f t="shared" si="81"/>
        <v>-</v>
      </c>
    </row>
    <row r="416" spans="1:6" ht="12.75" customHeight="1" x14ac:dyDescent="0.2">
      <c r="A416" s="60" t="s">
        <v>838</v>
      </c>
      <c r="B416" s="232" t="s">
        <v>839</v>
      </c>
      <c r="C416" s="61" t="s">
        <v>840</v>
      </c>
      <c r="D416" s="51">
        <f t="shared" ref="D416:E416" si="115">IF(D292-D293+D409-D410&gt;=0,D292-D293+D409-D410,0)</f>
        <v>24165.31</v>
      </c>
      <c r="E416" s="51">
        <f t="shared" si="115"/>
        <v>37756.1</v>
      </c>
      <c r="F416" s="52">
        <f t="shared" si="81"/>
        <v>156.24090897240711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6881.12</v>
      </c>
      <c r="E418" s="62">
        <f t="shared" si="117"/>
        <v>6827.63</v>
      </c>
      <c r="F418" s="57">
        <f t="shared" si="81"/>
        <v>99.222655614202338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1452011.08</v>
      </c>
      <c r="E639" s="51">
        <f t="shared" si="180"/>
        <v>1635405.27</v>
      </c>
      <c r="F639" s="52">
        <f t="shared" si="119"/>
        <v>112.63035747633549</v>
      </c>
    </row>
    <row r="640" spans="1:6" ht="12.75" customHeight="1" x14ac:dyDescent="0.2">
      <c r="A640" s="53" t="s">
        <v>609</v>
      </c>
      <c r="B640" s="85" t="s">
        <v>1278</v>
      </c>
      <c r="C640" s="50" t="s">
        <v>1279</v>
      </c>
      <c r="D640" s="51">
        <f t="shared" ref="D640:E640" si="181">D413+D528</f>
        <v>1437609.1500000001</v>
      </c>
      <c r="E640" s="51">
        <f t="shared" si="181"/>
        <v>1673272.7899999998</v>
      </c>
      <c r="F640" s="52">
        <f t="shared" si="119"/>
        <v>116.39274763937053</v>
      </c>
    </row>
    <row r="641" spans="1:6" ht="12.75" customHeight="1" x14ac:dyDescent="0.2">
      <c r="A641" s="53" t="s">
        <v>609</v>
      </c>
      <c r="B641" s="85" t="s">
        <v>1280</v>
      </c>
      <c r="C641" s="50" t="s">
        <v>1281</v>
      </c>
      <c r="D641" s="51">
        <f t="shared" ref="D641:E641" si="182">IF(D639&gt;=D640,D639-D640,0)</f>
        <v>14401.929999999935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37867.519999999786</v>
      </c>
      <c r="F642" s="52" t="str">
        <f t="shared" si="119"/>
        <v>-</v>
      </c>
    </row>
    <row r="643" spans="1:6" ht="24" x14ac:dyDescent="0.2">
      <c r="A643" s="60" t="s">
        <v>1284</v>
      </c>
      <c r="B643" s="85" t="s">
        <v>1285</v>
      </c>
      <c r="C643" s="61" t="s">
        <v>1284</v>
      </c>
      <c r="D643" s="51">
        <f t="shared" ref="D643:E643" si="184">IF(D416-D417+D637-D638&gt;=0,D416-D417+D637-D638,0)</f>
        <v>24165.31</v>
      </c>
      <c r="E643" s="51">
        <f t="shared" si="184"/>
        <v>37756.1</v>
      </c>
      <c r="F643" s="52">
        <f t="shared" si="119"/>
        <v>156.24090897240711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38567.239999999932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111.41999999978725</v>
      </c>
      <c r="F646" s="52" t="str">
        <f t="shared" si="119"/>
        <v>-</v>
      </c>
    </row>
    <row r="647" spans="1:6" ht="24" x14ac:dyDescent="0.2">
      <c r="A647" s="55" t="s">
        <v>1292</v>
      </c>
      <c r="B647" s="233" t="s">
        <v>1293</v>
      </c>
      <c r="C647" s="56" t="s">
        <v>1292</v>
      </c>
      <c r="D647" s="243">
        <v>0</v>
      </c>
      <c r="E647" s="243">
        <v>347.4</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118741.4</v>
      </c>
      <c r="E649" s="242">
        <v>154852.54</v>
      </c>
      <c r="F649" s="52">
        <f t="shared" ref="F649:F724" si="188">IF(D649&lt;&gt;0,IF(E649/D649&gt;=100,"&gt;&gt;100",E649/D649*100),"-")</f>
        <v>130.41158349152025</v>
      </c>
    </row>
    <row r="650" spans="1:6" ht="12.75" customHeight="1" x14ac:dyDescent="0.2">
      <c r="A650" s="53" t="s">
        <v>1297</v>
      </c>
      <c r="B650" s="85" t="s">
        <v>1298</v>
      </c>
      <c r="C650" s="50" t="s">
        <v>1297</v>
      </c>
      <c r="D650" s="242">
        <v>1505952.35</v>
      </c>
      <c r="E650" s="242">
        <v>1815194.61</v>
      </c>
      <c r="F650" s="52">
        <f t="shared" si="188"/>
        <v>120.53466432719469</v>
      </c>
    </row>
    <row r="651" spans="1:6" ht="12.75" customHeight="1" x14ac:dyDescent="0.2">
      <c r="A651" s="53" t="s">
        <v>1299</v>
      </c>
      <c r="B651" s="85" t="s">
        <v>1300</v>
      </c>
      <c r="C651" s="50" t="s">
        <v>1299</v>
      </c>
      <c r="D651" s="242">
        <v>1469841.21</v>
      </c>
      <c r="E651" s="242">
        <v>1847008.49</v>
      </c>
      <c r="F651" s="52">
        <f t="shared" si="188"/>
        <v>125.66040994319381</v>
      </c>
    </row>
    <row r="652" spans="1:6" ht="24" x14ac:dyDescent="0.2">
      <c r="A652" s="53">
        <v>11</v>
      </c>
      <c r="B652" s="85" t="s">
        <v>1301</v>
      </c>
      <c r="C652" s="50" t="s">
        <v>1302</v>
      </c>
      <c r="D652" s="51">
        <f t="shared" ref="D652:E652" si="189">+D649+D650-D651</f>
        <v>154852.54000000004</v>
      </c>
      <c r="E652" s="51">
        <f t="shared" si="189"/>
        <v>123038.66000000015</v>
      </c>
      <c r="F652" s="52">
        <f t="shared" si="188"/>
        <v>79.455370896725441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88</v>
      </c>
      <c r="E654" s="262">
        <v>90</v>
      </c>
      <c r="F654" s="52">
        <f t="shared" si="188"/>
        <v>102.27272727272727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77</v>
      </c>
      <c r="E656" s="262">
        <v>81</v>
      </c>
      <c r="F656" s="52">
        <f t="shared" si="188"/>
        <v>105.1948051948052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8520.7999999999993</v>
      </c>
      <c r="E675" s="242">
        <v>9265.25</v>
      </c>
      <c r="F675" s="52">
        <f t="shared" si="188"/>
        <v>108.736855694301</v>
      </c>
    </row>
    <row r="676" spans="1:6" ht="24" x14ac:dyDescent="0.2">
      <c r="A676" s="53">
        <v>63613</v>
      </c>
      <c r="B676" s="232" t="s">
        <v>1350</v>
      </c>
      <c r="C676" s="50" t="s">
        <v>1351</v>
      </c>
      <c r="D676" s="242">
        <v>0</v>
      </c>
      <c r="E676" s="242">
        <v>2392.9899999999998</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127109.89</v>
      </c>
      <c r="E694" s="242">
        <v>115173.89</v>
      </c>
      <c r="F694" s="52">
        <f t="shared" si="188"/>
        <v>90.609700000527098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246534.63</v>
      </c>
      <c r="E710" s="242">
        <v>250121.48</v>
      </c>
      <c r="F710" s="52">
        <f t="shared" si="188"/>
        <v>101.45490716659155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21291.35</v>
      </c>
      <c r="E716" s="242">
        <v>4720.33</v>
      </c>
      <c r="F716" s="52">
        <f t="shared" si="188"/>
        <v>22.170177090696459</v>
      </c>
    </row>
    <row r="717" spans="1:6" ht="12.75" customHeight="1" x14ac:dyDescent="0.2">
      <c r="A717" s="53">
        <v>31215</v>
      </c>
      <c r="B717" s="85" t="s">
        <v>1414</v>
      </c>
      <c r="C717" s="50" t="s">
        <v>1415</v>
      </c>
      <c r="D717" s="242">
        <v>1791.76</v>
      </c>
      <c r="E717" s="242">
        <v>3251.73</v>
      </c>
      <c r="F717" s="52">
        <f t="shared" si="188"/>
        <v>181.48245300709917</v>
      </c>
    </row>
    <row r="718" spans="1:6" ht="12.75" customHeight="1" x14ac:dyDescent="0.2">
      <c r="A718" s="53">
        <v>32121</v>
      </c>
      <c r="B718" s="85" t="s">
        <v>1416</v>
      </c>
      <c r="C718" s="50" t="s">
        <v>1417</v>
      </c>
      <c r="D718" s="242">
        <v>19638.310000000001</v>
      </c>
      <c r="E718" s="242">
        <v>19172.53</v>
      </c>
      <c r="F718" s="52">
        <f t="shared" si="188"/>
        <v>97.628207315191574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1009.45</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2873.12</v>
      </c>
      <c r="E725" s="242">
        <v>2873.12</v>
      </c>
      <c r="F725" s="52">
        <f t="shared" ref="F725:F979" si="190">IF(D725&lt;&gt;0,IF(E725/D725&gt;=100,"&gt;&gt;100",E725/D725*100),"-")</f>
        <v>100</v>
      </c>
    </row>
    <row r="726" spans="1:6" ht="12.75" customHeight="1" x14ac:dyDescent="0.2">
      <c r="A726" s="53" t="s">
        <v>1432</v>
      </c>
      <c r="B726" s="85" t="s">
        <v>1433</v>
      </c>
      <c r="C726" s="50" t="s">
        <v>1432</v>
      </c>
      <c r="D726" s="242">
        <v>0</v>
      </c>
      <c r="E726" s="242">
        <v>2179.5300000000002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270377.54000000004</v>
      </c>
      <c r="E6" s="229">
        <f t="shared" si="0"/>
        <v>218007.38</v>
      </c>
      <c r="F6" s="230">
        <f t="shared" ref="F6:F260" si="1">IF(D6&gt;0,IF(E6/D6&gt;=100,"&gt;&gt;100",E6/D6*100),"-")</f>
        <v>80.630728425149499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104932.52000000005</v>
      </c>
      <c r="E7" s="104">
        <f t="shared" si="2"/>
        <v>81019.86000000003</v>
      </c>
      <c r="F7" s="93">
        <f t="shared" si="1"/>
        <v>77.211392616893221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104932.52000000005</v>
      </c>
      <c r="E12" s="104">
        <f t="shared" si="3"/>
        <v>81019.86000000003</v>
      </c>
      <c r="F12" s="93">
        <f t="shared" si="1"/>
        <v>77.211392616893221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25061.25</v>
      </c>
      <c r="E13" s="104">
        <f t="shared" si="4"/>
        <v>28028.010000000002</v>
      </c>
      <c r="F13" s="93">
        <f t="shared" si="1"/>
        <v>111.83803680981596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37008.720000000001</v>
      </c>
      <c r="E15" s="247">
        <v>37008.720000000001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11947.47</v>
      </c>
      <c r="E18" s="247">
        <v>8980.7099999999991</v>
      </c>
      <c r="F18" s="93">
        <f t="shared" si="1"/>
        <v>75.168299229878784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78202.48000000004</v>
      </c>
      <c r="E19" s="104">
        <f t="shared" si="5"/>
        <v>52550.900000000023</v>
      </c>
      <c r="F19" s="93">
        <f t="shared" si="1"/>
        <v>67.198508282601779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28130.06</v>
      </c>
      <c r="E20" s="247">
        <v>28730.05</v>
      </c>
      <c r="F20" s="93">
        <f t="shared" si="1"/>
        <v>102.13291404284242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2011.26</v>
      </c>
      <c r="E21" s="247">
        <v>2011.25</v>
      </c>
      <c r="F21" s="93">
        <f t="shared" si="1"/>
        <v>99.999502799240275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22963.200000000001</v>
      </c>
      <c r="E22" s="247">
        <v>20589.5</v>
      </c>
      <c r="F22" s="93">
        <f t="shared" si="1"/>
        <v>89.663026059085837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138.76</v>
      </c>
      <c r="E25" s="247">
        <v>138.76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311667.64</v>
      </c>
      <c r="E26" s="247">
        <v>313258.2</v>
      </c>
      <c r="F26" s="93">
        <f t="shared" si="1"/>
        <v>100.51033851316743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286708.44</v>
      </c>
      <c r="E28" s="247">
        <v>312176.86</v>
      </c>
      <c r="F28" s="93">
        <f t="shared" si="1"/>
        <v>108.88303811356232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16163.65</v>
      </c>
      <c r="E30" s="247">
        <v>16163.65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16163.65</v>
      </c>
      <c r="E34" s="247">
        <v>16163.65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843.82999999999993</v>
      </c>
      <c r="E35" s="104">
        <f t="shared" si="7"/>
        <v>440.94999999999982</v>
      </c>
      <c r="F35" s="93">
        <f t="shared" si="1"/>
        <v>52.255786118056932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7068.39</v>
      </c>
      <c r="E36" s="247">
        <v>4826.68</v>
      </c>
      <c r="F36" s="93">
        <f t="shared" si="1"/>
        <v>68.285422847352791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291.45999999999998</v>
      </c>
      <c r="E37" s="247">
        <v>291.44</v>
      </c>
      <c r="F37" s="93">
        <f t="shared" si="1"/>
        <v>99.993137994922122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6516.02</v>
      </c>
      <c r="E40" s="247">
        <v>4677.17</v>
      </c>
      <c r="F40" s="93">
        <f t="shared" si="1"/>
        <v>71.779552548948587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824.96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2431.48</v>
      </c>
      <c r="E47" s="247">
        <v>2431.48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1606.52</v>
      </c>
      <c r="E50" s="247">
        <v>2431.48</v>
      </c>
      <c r="F50" s="93">
        <f t="shared" si="1"/>
        <v>151.35074571122675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75826.48</v>
      </c>
      <c r="E54" s="247">
        <v>81164.3</v>
      </c>
      <c r="F54" s="93">
        <f t="shared" si="1"/>
        <v>107.03951970340707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75826.48</v>
      </c>
      <c r="E55" s="247">
        <v>81164.3</v>
      </c>
      <c r="F55" s="93">
        <f t="shared" si="1"/>
        <v>107.03951970340707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165445.01999999999</v>
      </c>
      <c r="E68" s="104">
        <f t="shared" si="13"/>
        <v>136987.51999999999</v>
      </c>
      <c r="F68" s="93">
        <f t="shared" si="1"/>
        <v>82.799421826054356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154852.54</v>
      </c>
      <c r="E69" s="104">
        <f t="shared" si="14"/>
        <v>123038.65999999999</v>
      </c>
      <c r="F69" s="93">
        <f t="shared" si="1"/>
        <v>79.455370896725356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154852.54</v>
      </c>
      <c r="E70" s="104">
        <f t="shared" si="15"/>
        <v>122984.4</v>
      </c>
      <c r="F70" s="93">
        <f t="shared" si="1"/>
        <v>79.420331109841641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154852.54</v>
      </c>
      <c r="E72" s="247">
        <v>122984.4</v>
      </c>
      <c r="F72" s="93">
        <f t="shared" si="1"/>
        <v>79.420331109841641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54.26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3711.36</v>
      </c>
      <c r="E78" s="104">
        <f>E79+SUM(E82:E84)-E85+E86</f>
        <v>6773.83</v>
      </c>
      <c r="F78" s="93">
        <f t="shared" si="1"/>
        <v>182.51611269184343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96.4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3711.36</v>
      </c>
      <c r="E86" s="247">
        <v>6677.43</v>
      </c>
      <c r="F86" s="93">
        <f t="shared" si="1"/>
        <v>179.91868210036213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6881.12</v>
      </c>
      <c r="E146" s="104">
        <f t="shared" si="26"/>
        <v>6827.63</v>
      </c>
      <c r="F146" s="93">
        <f t="shared" si="1"/>
        <v>99.222655614202338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7381.09</v>
      </c>
      <c r="E159" s="247">
        <v>7692.05</v>
      </c>
      <c r="F159" s="93">
        <f t="shared" si="1"/>
        <v>104.21292790089269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499.97</v>
      </c>
      <c r="E163" s="247">
        <v>864.42</v>
      </c>
      <c r="F163" s="93">
        <f t="shared" si="1"/>
        <v>172.89437366241972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347.4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347.4</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270377.54000000004</v>
      </c>
      <c r="E175" s="104">
        <f t="shared" si="30"/>
        <v>218007.38</v>
      </c>
      <c r="F175" s="93">
        <f t="shared" si="1"/>
        <v>80.630728425149499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119996.66</v>
      </c>
      <c r="E176" s="104">
        <f t="shared" si="31"/>
        <v>130271.31</v>
      </c>
      <c r="F176" s="93">
        <f t="shared" si="1"/>
        <v>108.56244665476522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119996.66</v>
      </c>
      <c r="E177" s="104">
        <f t="shared" si="32"/>
        <v>130251.31</v>
      </c>
      <c r="F177" s="93">
        <f t="shared" si="1"/>
        <v>108.54577952419675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110665.75</v>
      </c>
      <c r="E178" s="247">
        <v>113305.66</v>
      </c>
      <c r="F178" s="93">
        <f t="shared" si="1"/>
        <v>102.38548060262546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9330.91</v>
      </c>
      <c r="E179" s="247">
        <v>16945.650000000001</v>
      </c>
      <c r="F179" s="93">
        <f t="shared" si="1"/>
        <v>181.60768885349876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20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150380.88</v>
      </c>
      <c r="E237" s="104">
        <f t="shared" si="41"/>
        <v>87736.07</v>
      </c>
      <c r="F237" s="93">
        <f t="shared" si="1"/>
        <v>58.342569879894313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104932.52</v>
      </c>
      <c r="E238" s="104">
        <f t="shared" si="42"/>
        <v>81019.86</v>
      </c>
      <c r="F238" s="93">
        <f t="shared" si="1"/>
        <v>77.211392616893221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104932.52</v>
      </c>
      <c r="E239" s="104">
        <f t="shared" si="43"/>
        <v>81019.86</v>
      </c>
      <c r="F239" s="93">
        <f t="shared" si="1"/>
        <v>77.211392616893221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104932.52</v>
      </c>
      <c r="E240" s="247">
        <v>81019.86</v>
      </c>
      <c r="F240" s="93">
        <f t="shared" si="1"/>
        <v>77.211392616893221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38567.24</v>
      </c>
      <c r="E245" s="104">
        <f t="shared" si="45"/>
        <v>-111.42000000000053</v>
      </c>
      <c r="F245" s="93">
        <f t="shared" si="1"/>
        <v>-0.28889803885370208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43868.13</v>
      </c>
      <c r="E246" s="104">
        <f t="shared" si="46"/>
        <v>3988.6</v>
      </c>
      <c r="F246" s="93">
        <f t="shared" si="1"/>
        <v>9.0922498861930059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43868.13</v>
      </c>
      <c r="E247" s="247">
        <v>3988.6</v>
      </c>
      <c r="F247" s="93">
        <f t="shared" si="1"/>
        <v>9.0922498861930059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5300.89</v>
      </c>
      <c r="E250" s="104">
        <f t="shared" si="47"/>
        <v>4100.0200000000004</v>
      </c>
      <c r="F250" s="93">
        <f t="shared" si="1"/>
        <v>77.345879654171284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5300.89</v>
      </c>
      <c r="E252" s="247">
        <v>4100.0200000000004</v>
      </c>
      <c r="F252" s="93">
        <f t="shared" si="1"/>
        <v>77.345879654171284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6881.12</v>
      </c>
      <c r="E255" s="247">
        <v>6827.63</v>
      </c>
      <c r="F255" s="93">
        <f t="shared" si="1"/>
        <v>99.222655614202338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1735811.95</v>
      </c>
      <c r="E259" s="104">
        <f t="shared" si="49"/>
        <v>1735811.95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1735811.95</v>
      </c>
      <c r="E260" s="248">
        <v>1735811.95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7381.09</v>
      </c>
      <c r="E264" s="247">
        <v>7692.05</v>
      </c>
      <c r="F264" s="93">
        <f t="shared" si="50"/>
        <v>104.21292790089269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3433.13</v>
      </c>
      <c r="E268" s="247">
        <v>5909.93</v>
      </c>
      <c r="F268" s="93">
        <f t="shared" si="50"/>
        <v>172.14407843571317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278.23</v>
      </c>
      <c r="E269" s="247">
        <v>460.9</v>
      </c>
      <c r="F269" s="93">
        <f t="shared" si="50"/>
        <v>165.6543147755454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306.60000000000002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218.99</v>
      </c>
      <c r="E287" s="247">
        <v>3333.24</v>
      </c>
      <c r="F287" s="93">
        <f t="shared" si="50"/>
        <v>1522.096899401799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119777.67</v>
      </c>
      <c r="E288" s="247">
        <v>126918.07</v>
      </c>
      <c r="F288" s="93">
        <f t="shared" si="50"/>
        <v>105.96137827693593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20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1437609.1500000001</v>
      </c>
      <c r="E114" s="81">
        <f t="shared" si="22"/>
        <v>1673272.79</v>
      </c>
      <c r="F114" s="63">
        <f t="shared" si="1"/>
        <v>116.39274763937053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1373250.55</v>
      </c>
      <c r="E115" s="81">
        <f t="shared" si="23"/>
        <v>1582124.06</v>
      </c>
      <c r="F115" s="63">
        <f t="shared" si="1"/>
        <v>115.21015301978214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1373250.55</v>
      </c>
      <c r="E116" s="249">
        <v>1582124.06</v>
      </c>
      <c r="F116" s="63">
        <f t="shared" si="1"/>
        <v>115.21015301978214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64358.6</v>
      </c>
      <c r="E126" s="249">
        <v>91148.73</v>
      </c>
      <c r="F126" s="63">
        <f t="shared" si="1"/>
        <v>141.62634053568598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1437609.1500000001</v>
      </c>
      <c r="E141" s="106">
        <f t="shared" si="28"/>
        <v>1673272.79</v>
      </c>
      <c r="F141" s="82">
        <f t="shared" si="1"/>
        <v>116.39274763937053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51" sqref="D5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119996.66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1794827.85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1790727.83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1412518.08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373627.87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2238.6999999999998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2343.1799999999998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4100.0200000000004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1784553.1999999997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1780473.1799999997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1409878.17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366013.13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2238.6999999999998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2343.1799999999998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4080.02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130271.31000000029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3353.24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3333.24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3333.24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3333.24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126918.07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126918.07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29496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2024-01-31T10:45:15Z</cp:lastPrinted>
  <dcterms:created xsi:type="dcterms:W3CDTF">2022-04-01T05:14:30Z</dcterms:created>
  <dcterms:modified xsi:type="dcterms:W3CDTF">2024-01-31T11:51:14Z</dcterms:modified>
</cp:coreProperties>
</file>